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1840" windowHeight="13140"/>
  </bookViews>
  <sheets>
    <sheet name="2022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7" l="1"/>
  <c r="K15" i="7"/>
  <c r="I15" i="7"/>
  <c r="K14" i="7"/>
  <c r="L14" i="7" s="1"/>
  <c r="L13" i="7"/>
  <c r="K13" i="7"/>
  <c r="H5" i="7" l="1"/>
  <c r="L12" i="7"/>
  <c r="N11" i="7"/>
  <c r="L11" i="7"/>
  <c r="K11" i="7"/>
  <c r="N10" i="7"/>
  <c r="N9" i="7"/>
  <c r="N8" i="7"/>
  <c r="N5" i="7"/>
  <c r="D19" i="7"/>
  <c r="C19" i="7"/>
  <c r="L18" i="7"/>
  <c r="D18" i="7"/>
  <c r="C18" i="7"/>
  <c r="L17" i="7"/>
  <c r="D17" i="7"/>
  <c r="C17" i="7"/>
  <c r="K16" i="7"/>
  <c r="L16" i="7" s="1"/>
  <c r="A17" i="7" l="1"/>
  <c r="L10" i="7" l="1"/>
  <c r="L9" i="7"/>
  <c r="I10" i="7"/>
  <c r="F10" i="7"/>
  <c r="E10" i="7"/>
  <c r="D9" i="7"/>
  <c r="D10" i="7" s="1"/>
  <c r="C9" i="7"/>
  <c r="C10" i="7" s="1"/>
  <c r="L8" i="7"/>
  <c r="L7" i="7"/>
  <c r="C5" i="7"/>
  <c r="C6" i="7" s="1"/>
  <c r="C12" i="7" s="1"/>
  <c r="B18" i="7" l="1"/>
  <c r="B19" i="7" s="1"/>
  <c r="B5" i="7"/>
  <c r="B6" i="7" s="1"/>
  <c r="B7" i="7" s="1"/>
  <c r="G9" i="7" l="1"/>
  <c r="G10" i="7" s="1"/>
  <c r="G11" i="7" s="1"/>
  <c r="G12" i="7" s="1"/>
  <c r="G13" i="7" s="1"/>
  <c r="G14" i="7" s="1"/>
  <c r="G15" i="7" s="1"/>
  <c r="G16" i="7" s="1"/>
  <c r="G17" i="7" s="1"/>
  <c r="G19" i="7" s="1"/>
  <c r="G8" i="7"/>
  <c r="B9" i="7"/>
  <c r="B10" i="7" s="1"/>
  <c r="B12" i="7" s="1"/>
  <c r="B13" i="7" s="1"/>
  <c r="B14" i="7" s="1"/>
  <c r="B15" i="7" s="1"/>
  <c r="B16" i="7" s="1"/>
  <c r="B17" i="7" s="1"/>
  <c r="B8" i="7"/>
</calcChain>
</file>

<file path=xl/sharedStrings.xml><?xml version="1.0" encoding="utf-8"?>
<sst xmlns="http://schemas.openxmlformats.org/spreadsheetml/2006/main" count="88" uniqueCount="80">
  <si>
    <t>DEL</t>
  </si>
  <si>
    <t>C.I.G.</t>
  </si>
  <si>
    <t>OGGETTO DELL'INCARICO/SERVIZIO</t>
  </si>
  <si>
    <t>PROCEDURA DI SELEZIONE</t>
  </si>
  <si>
    <t>DOTT. CAMPESE MASSIMILIANO</t>
  </si>
  <si>
    <t>AVV. DE ROSA SIMONA</t>
  </si>
  <si>
    <t>DOTT. VOLGARE PAOLO</t>
  </si>
  <si>
    <t>revisore unico</t>
  </si>
  <si>
    <t>GRAZIELLA BILDESHEIM</t>
  </si>
  <si>
    <t>AFF. DIRETTO EX ART. 36, II CO. LETT. A D. LGS. N. 50/2016</t>
  </si>
  <si>
    <t>GIANNI FIORITO</t>
  </si>
  <si>
    <t>PROGETTO</t>
  </si>
  <si>
    <t>CUP</t>
  </si>
  <si>
    <t>E29J21002400002</t>
  </si>
  <si>
    <t>PROMOZIONE TURISTICA III</t>
  </si>
  <si>
    <t>ANNO 2022</t>
  </si>
  <si>
    <t>responsabile adempimenti fiscali e contabili (01/01/2022 - 31/12/2022)</t>
  </si>
  <si>
    <t>responsabile emissione buste paga (01/01/2022 - 31/12/2022)</t>
  </si>
  <si>
    <t>AZIONE 3 - EVENTI DI PROMOZIONE - MOSTRA SORRENTINO - ACQUISTO FOTO</t>
  </si>
  <si>
    <t>Z85357702B</t>
  </si>
  <si>
    <t>ORDINARIO 2022</t>
  </si>
  <si>
    <t>NOMINA REGIONE CAMPANIA</t>
  </si>
  <si>
    <t>IMPONIBILE</t>
  </si>
  <si>
    <t>IVA</t>
  </si>
  <si>
    <t>TOTALE</t>
  </si>
  <si>
    <t>NICOLAS PASCAREL</t>
  </si>
  <si>
    <t>B99I21000080003</t>
  </si>
  <si>
    <t>PROCIDA CAPITALE DELLA CULTURA</t>
  </si>
  <si>
    <t>AZIONE 1 - B) - REPORTAGE FOTOGRAFICO</t>
  </si>
  <si>
    <t>Z0E3558732</t>
  </si>
  <si>
    <t>FRANCESCA CONTI</t>
  </si>
  <si>
    <t>AZIONE 1 - A) - NOMINA COMMISSIONE VALUTAZIONE PROPOSTE DOCUFILM COLLETTIVO</t>
  </si>
  <si>
    <t>ZB735D7537</t>
  </si>
  <si>
    <t>GIUSEPPE GRANATA</t>
  </si>
  <si>
    <t>ZDE35F03FE</t>
  </si>
  <si>
    <t>NUOVE STRATEGIE PER IL CINEMA II</t>
  </si>
  <si>
    <t>E69I21000020003</t>
  </si>
  <si>
    <t>AZIONE 2 - NASTRI D'ARGENTO II - ASSISTENZA IMPIANTO ELETTRICO PALAZZO REALE</t>
  </si>
  <si>
    <t>SIMONA MARTINO</t>
  </si>
  <si>
    <t>Z2336794E7</t>
  </si>
  <si>
    <t>collaborazione comunicazione e rapporti con i media</t>
  </si>
  <si>
    <t>ANGELICA SIMEONE</t>
  </si>
  <si>
    <t>ANDREA CASELLA</t>
  </si>
  <si>
    <t>FULVIA GUARDASCIONE</t>
  </si>
  <si>
    <t>ING. FABIO MASTELLONE DI CASTELVETERE</t>
  </si>
  <si>
    <t>9335842489 [gara 8657409]</t>
  </si>
  <si>
    <t>ANNA CAMERLINGO</t>
  </si>
  <si>
    <t>LEA DICURSI</t>
  </si>
  <si>
    <t>ZB9374551D</t>
  </si>
  <si>
    <t>Z78387CCF7</t>
  </si>
  <si>
    <t>Z3D3949B70</t>
  </si>
  <si>
    <t>DISTRETTO CAMPANO DELL'AUDIOVISIVO</t>
  </si>
  <si>
    <t>E64E19002220008</t>
  </si>
  <si>
    <t>incarico direzione lavori adeguamento funzionale edificio D ex Base Nato</t>
  </si>
  <si>
    <t>AZIONE 1 - A) - NOMINA COMMISSIONE VALUTAZIONE PROGETTI</t>
  </si>
  <si>
    <t>NOTE</t>
  </si>
  <si>
    <t>AZIONE 2 - PROMOZIONE C) - PUBBLICAZIONE FOTO COMMISSARIO RICCIARDI - DIRITTI FOTO</t>
  </si>
  <si>
    <t>PROCEDURA NEGOZIATA SENZA BANDO EX ART. 63</t>
  </si>
  <si>
    <t>AZIONE 1 - A) - DOCUFILM COLLETTIVO - COLLABORAZIONE PER MONTAGGIO FINALE</t>
  </si>
  <si>
    <t>nota 1</t>
  </si>
  <si>
    <t>nota 2</t>
  </si>
  <si>
    <t>NOTA 2 - compenso pagato in n. 6 rate bimestrali</t>
  </si>
  <si>
    <t>NOTA 1 - compenso pagato in n. 4 rate trimestrali</t>
  </si>
  <si>
    <t>***</t>
  </si>
  <si>
    <t>DATA SALDO</t>
  </si>
  <si>
    <t>nota 3</t>
  </si>
  <si>
    <t>NOTA 3 - compenso pagato in n. 7 rate mensili da</t>
  </si>
  <si>
    <t>DETERMINA RUP N. (ALTRO)</t>
  </si>
  <si>
    <t>(DELIBERA CDA)</t>
  </si>
  <si>
    <t>(DELIBERA ASSEMBLEA)</t>
  </si>
  <si>
    <t>nota 4</t>
  </si>
  <si>
    <t>NOTA 4 - pagati a titolo di acconto (04/04/2023)</t>
  </si>
  <si>
    <t>LEGGE CINEMA 2022</t>
  </si>
  <si>
    <t xml:space="preserve">PROFILO A - Supporto ufficio assistenza produzioni </t>
  </si>
  <si>
    <t>PROFILO C - Supporto Direzione e RUP Piano Cinema</t>
  </si>
  <si>
    <t>PROFILO B - Supporto ufficio gestione Piano Cinema</t>
  </si>
  <si>
    <t>PRESTAZIONE</t>
  </si>
  <si>
    <t>COLLABORATORE</t>
  </si>
  <si>
    <t>OCCASIONALE</t>
  </si>
  <si>
    <t>PROFESSIONALE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</si>
</sst>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7"/>
      <color theme="1"/>
      <name val="Bahnschrift SemiBold"/>
      <family val="2"/>
    </font>
    <font>
      <sz val="11"/>
      <color theme="1"/>
      <name val="Bahnschrift SemiBold"/>
      <family val="2"/>
    </font>
    <font>
      <i/>
      <sz val="7"/>
      <color theme="1"/>
      <name val="Bahnschrift SemiBold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0" xfId="0" applyNumberFormat="1"/>
    <xf numFmtId="44" fontId="1" fillId="0" borderId="5" xfId="0" applyNumberFormat="1" applyFont="1" applyFill="1" applyBorder="1" applyAlignment="1">
      <alignment horizontal="right"/>
    </xf>
    <xf numFmtId="0" fontId="0" fillId="0" borderId="1" xfId="0" applyBorder="1"/>
    <xf numFmtId="44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4" fontId="1" fillId="0" borderId="5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right"/>
    </xf>
    <xf numFmtId="44" fontId="1" fillId="0" borderId="6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140" zoomScaleNormal="140" workbookViewId="0">
      <selection activeCell="B5" sqref="B5"/>
    </sheetView>
  </sheetViews>
  <sheetFormatPr defaultRowHeight="15" x14ac:dyDescent="0.25"/>
  <cols>
    <col min="1" max="1" width="29.28515625" customWidth="1"/>
    <col min="2" max="2" width="12.85546875" customWidth="1"/>
    <col min="3" max="3" width="26.140625" customWidth="1"/>
    <col min="4" max="4" width="18.140625" customWidth="1"/>
    <col min="5" max="5" width="56.42578125" customWidth="1"/>
    <col min="6" max="6" width="19.42578125" customWidth="1"/>
    <col min="7" max="7" width="35.85546875" customWidth="1"/>
    <col min="8" max="8" width="20.7109375" customWidth="1"/>
    <col min="9" max="9" width="7.42578125" bestFit="1" customWidth="1"/>
    <col min="10" max="10" width="10.7109375" customWidth="1"/>
    <col min="12" max="12" width="12.7109375" bestFit="1" customWidth="1"/>
    <col min="13" max="13" width="11.5703125" style="11" bestFit="1" customWidth="1"/>
  </cols>
  <sheetData>
    <row r="1" spans="1:14" ht="15.75" thickBot="1" x14ac:dyDescent="0.3"/>
    <row r="2" spans="1:14" ht="15.75" thickBot="1" x14ac:dyDescent="0.3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4" ht="15.75" thickBot="1" x14ac:dyDescent="0.3">
      <c r="A3" s="26" t="s">
        <v>77</v>
      </c>
      <c r="B3" s="27" t="s">
        <v>76</v>
      </c>
      <c r="C3" s="27" t="s">
        <v>11</v>
      </c>
      <c r="D3" s="27" t="s">
        <v>12</v>
      </c>
      <c r="E3" s="27" t="s">
        <v>2</v>
      </c>
      <c r="F3" s="27" t="s">
        <v>1</v>
      </c>
      <c r="G3" s="27" t="s">
        <v>3</v>
      </c>
      <c r="H3" s="27" t="s">
        <v>67</v>
      </c>
      <c r="I3" s="27" t="s">
        <v>0</v>
      </c>
      <c r="J3" s="28" t="s">
        <v>22</v>
      </c>
      <c r="K3" s="29" t="s">
        <v>23</v>
      </c>
      <c r="L3" s="28" t="s">
        <v>24</v>
      </c>
      <c r="M3" s="30" t="s">
        <v>64</v>
      </c>
      <c r="N3" s="38" t="s">
        <v>55</v>
      </c>
    </row>
    <row r="4" spans="1:14" x14ac:dyDescent="0.25">
      <c r="A4" s="17" t="s">
        <v>4</v>
      </c>
      <c r="B4" s="4" t="s">
        <v>79</v>
      </c>
      <c r="C4" s="18" t="s">
        <v>20</v>
      </c>
      <c r="D4" s="19"/>
      <c r="E4" s="20" t="s">
        <v>16</v>
      </c>
      <c r="F4" s="21"/>
      <c r="G4" s="22" t="s">
        <v>9</v>
      </c>
      <c r="H4" s="23" t="s">
        <v>68</v>
      </c>
      <c r="I4" s="24">
        <v>42814</v>
      </c>
      <c r="J4" s="31"/>
      <c r="K4" s="19"/>
      <c r="L4" s="25">
        <v>19393.89</v>
      </c>
      <c r="M4" s="33"/>
      <c r="N4" s="18" t="s">
        <v>59</v>
      </c>
    </row>
    <row r="5" spans="1:14" x14ac:dyDescent="0.25">
      <c r="A5" s="5" t="s">
        <v>5</v>
      </c>
      <c r="B5" s="1" t="str">
        <f t="shared" ref="B5" si="0">+B4</f>
        <v>PROFESSIONALE</v>
      </c>
      <c r="C5" s="9" t="str">
        <f>+C4</f>
        <v>ORDINARIO 2022</v>
      </c>
      <c r="D5" s="8"/>
      <c r="E5" s="2" t="s">
        <v>17</v>
      </c>
      <c r="F5" s="7"/>
      <c r="G5" s="6" t="s">
        <v>9</v>
      </c>
      <c r="H5" s="10" t="str">
        <f>+H4</f>
        <v>(DELIBERA CDA)</v>
      </c>
      <c r="I5" s="3">
        <v>42814</v>
      </c>
      <c r="J5" s="32"/>
      <c r="K5" s="8"/>
      <c r="L5" s="12">
        <v>2030.08</v>
      </c>
      <c r="M5" s="34"/>
      <c r="N5" s="9" t="str">
        <f>+N4</f>
        <v>nota 1</v>
      </c>
    </row>
    <row r="6" spans="1:14" x14ac:dyDescent="0.25">
      <c r="A6" s="5" t="s">
        <v>6</v>
      </c>
      <c r="B6" s="1" t="str">
        <f>+B5</f>
        <v>PROFESSIONALE</v>
      </c>
      <c r="C6" s="9" t="str">
        <f>+C5</f>
        <v>ORDINARIO 2022</v>
      </c>
      <c r="D6" s="8"/>
      <c r="E6" s="2" t="s">
        <v>7</v>
      </c>
      <c r="F6" s="7"/>
      <c r="G6" s="9" t="s">
        <v>21</v>
      </c>
      <c r="H6" s="10" t="s">
        <v>69</v>
      </c>
      <c r="I6" s="3">
        <v>43195</v>
      </c>
      <c r="J6" s="31"/>
      <c r="K6" s="8"/>
      <c r="L6" s="12">
        <v>25375.98</v>
      </c>
      <c r="M6" s="34"/>
      <c r="N6" s="9" t="s">
        <v>60</v>
      </c>
    </row>
    <row r="7" spans="1:14" x14ac:dyDescent="0.25">
      <c r="A7" s="2" t="s">
        <v>10</v>
      </c>
      <c r="B7" s="1" t="str">
        <f>+B6</f>
        <v>PROFESSIONALE</v>
      </c>
      <c r="C7" s="1" t="s">
        <v>14</v>
      </c>
      <c r="D7" s="1" t="s">
        <v>13</v>
      </c>
      <c r="E7" s="6" t="s">
        <v>18</v>
      </c>
      <c r="F7" s="9" t="s">
        <v>19</v>
      </c>
      <c r="G7" s="2" t="s">
        <v>9</v>
      </c>
      <c r="H7" s="1">
        <v>11</v>
      </c>
      <c r="I7" s="3">
        <v>44624</v>
      </c>
      <c r="J7" s="12">
        <v>12000</v>
      </c>
      <c r="K7" s="14">
        <v>0</v>
      </c>
      <c r="L7" s="14">
        <f t="shared" ref="L7" si="1">SUM(J7:K7)</f>
        <v>12000</v>
      </c>
      <c r="M7" s="16">
        <v>44684</v>
      </c>
      <c r="N7" s="9" t="s">
        <v>63</v>
      </c>
    </row>
    <row r="8" spans="1:14" x14ac:dyDescent="0.25">
      <c r="A8" s="2" t="s">
        <v>25</v>
      </c>
      <c r="B8" s="1" t="str">
        <f>+B7</f>
        <v>PROFESSIONALE</v>
      </c>
      <c r="C8" s="1" t="s">
        <v>27</v>
      </c>
      <c r="D8" s="1" t="s">
        <v>26</v>
      </c>
      <c r="E8" s="6" t="s">
        <v>28</v>
      </c>
      <c r="F8" s="9" t="s">
        <v>29</v>
      </c>
      <c r="G8" s="2" t="str">
        <f>+G7</f>
        <v>AFF. DIRETTO EX ART. 36, II CO. LETT. A D. LGS. N. 50/2016</v>
      </c>
      <c r="H8" s="1">
        <v>22</v>
      </c>
      <c r="I8" s="3">
        <v>45009</v>
      </c>
      <c r="J8" s="12">
        <v>25000</v>
      </c>
      <c r="K8" s="12">
        <v>0</v>
      </c>
      <c r="L8" s="12">
        <f>+J8+K8</f>
        <v>25000</v>
      </c>
      <c r="M8" s="16">
        <v>44672</v>
      </c>
      <c r="N8" s="9" t="str">
        <f>+N7</f>
        <v>***</v>
      </c>
    </row>
    <row r="9" spans="1:14" x14ac:dyDescent="0.25">
      <c r="A9" s="2" t="s">
        <v>8</v>
      </c>
      <c r="B9" s="1" t="str">
        <f>+B7</f>
        <v>PROFESSIONALE</v>
      </c>
      <c r="C9" s="1" t="str">
        <f>+C8</f>
        <v>PROCIDA CAPITALE DELLA CULTURA</v>
      </c>
      <c r="D9" s="1" t="str">
        <f>+D8</f>
        <v>B99I21000080003</v>
      </c>
      <c r="E9" s="6" t="s">
        <v>31</v>
      </c>
      <c r="F9" s="9" t="s">
        <v>32</v>
      </c>
      <c r="G9" s="2" t="str">
        <f>+G7</f>
        <v>AFF. DIRETTO EX ART. 36, II CO. LETT. A D. LGS. N. 50/2016</v>
      </c>
      <c r="H9" s="1">
        <v>23</v>
      </c>
      <c r="I9" s="3">
        <v>45016</v>
      </c>
      <c r="J9" s="12">
        <v>1040</v>
      </c>
      <c r="K9" s="12">
        <v>0</v>
      </c>
      <c r="L9" s="12">
        <f>SUM(J9:K9)</f>
        <v>1040</v>
      </c>
      <c r="M9" s="16">
        <v>44665</v>
      </c>
      <c r="N9" s="9" t="str">
        <f>+N8</f>
        <v>***</v>
      </c>
    </row>
    <row r="10" spans="1:14" x14ac:dyDescent="0.25">
      <c r="A10" s="2" t="s">
        <v>30</v>
      </c>
      <c r="B10" s="1" t="str">
        <f>+B9</f>
        <v>PROFESSIONALE</v>
      </c>
      <c r="C10" s="1" t="str">
        <f>+C9</f>
        <v>PROCIDA CAPITALE DELLA CULTURA</v>
      </c>
      <c r="D10" s="1" t="str">
        <f>+D9</f>
        <v>B99I21000080003</v>
      </c>
      <c r="E10" s="6" t="str">
        <f>+E9</f>
        <v>AZIONE 1 - A) - NOMINA COMMISSIONE VALUTAZIONE PROPOSTE DOCUFILM COLLETTIVO</v>
      </c>
      <c r="F10" s="9" t="str">
        <f>+F9</f>
        <v>ZB735D7537</v>
      </c>
      <c r="G10" s="2" t="str">
        <f t="shared" ref="G10:G17" si="2">+G9</f>
        <v>AFF. DIRETTO EX ART. 36, II CO. LETT. A D. LGS. N. 50/2016</v>
      </c>
      <c r="H10" s="1">
        <v>23</v>
      </c>
      <c r="I10" s="3">
        <f>+I9</f>
        <v>45016</v>
      </c>
      <c r="J10" s="12">
        <v>1000</v>
      </c>
      <c r="K10" s="12">
        <v>0</v>
      </c>
      <c r="L10" s="12">
        <f>SUM(J10:K10)</f>
        <v>1000</v>
      </c>
      <c r="M10" s="16">
        <v>44679</v>
      </c>
      <c r="N10" s="9" t="str">
        <f>+N9</f>
        <v>***</v>
      </c>
    </row>
    <row r="11" spans="1:14" x14ac:dyDescent="0.25">
      <c r="A11" s="2" t="s">
        <v>33</v>
      </c>
      <c r="B11" s="1" t="s">
        <v>78</v>
      </c>
      <c r="C11" s="1" t="s">
        <v>35</v>
      </c>
      <c r="D11" s="1" t="s">
        <v>36</v>
      </c>
      <c r="E11" s="6" t="s">
        <v>37</v>
      </c>
      <c r="F11" s="9" t="s">
        <v>34</v>
      </c>
      <c r="G11" s="2" t="str">
        <f t="shared" si="2"/>
        <v>AFF. DIRETTO EX ART. 36, II CO. LETT. A D. LGS. N. 50/2016</v>
      </c>
      <c r="H11" s="1">
        <v>33</v>
      </c>
      <c r="I11" s="3">
        <v>44670</v>
      </c>
      <c r="J11" s="12">
        <v>2500</v>
      </c>
      <c r="K11" s="12">
        <f>+J11/100*22</f>
        <v>550</v>
      </c>
      <c r="L11" s="12">
        <f>SUM(J11:K11)</f>
        <v>3050</v>
      </c>
      <c r="M11" s="16">
        <v>44736</v>
      </c>
      <c r="N11" s="9" t="str">
        <f>+N10</f>
        <v>***</v>
      </c>
    </row>
    <row r="12" spans="1:14" x14ac:dyDescent="0.25">
      <c r="A12" s="2" t="s">
        <v>38</v>
      </c>
      <c r="B12" s="1" t="str">
        <f>+B10</f>
        <v>PROFESSIONALE</v>
      </c>
      <c r="C12" s="1" t="str">
        <f>+C6</f>
        <v>ORDINARIO 2022</v>
      </c>
      <c r="D12" s="8"/>
      <c r="E12" s="6" t="s">
        <v>40</v>
      </c>
      <c r="F12" s="9" t="s">
        <v>39</v>
      </c>
      <c r="G12" s="2" t="str">
        <f t="shared" si="2"/>
        <v>AFF. DIRETTO EX ART. 36, II CO. LETT. A D. LGS. N. 50/2016</v>
      </c>
      <c r="H12" s="1">
        <v>45</v>
      </c>
      <c r="I12" s="3">
        <v>44699</v>
      </c>
      <c r="J12" s="12">
        <v>9828</v>
      </c>
      <c r="K12" s="12">
        <v>0</v>
      </c>
      <c r="L12" s="12">
        <f>+J12</f>
        <v>9828</v>
      </c>
      <c r="M12" s="16">
        <v>44943</v>
      </c>
      <c r="N12" s="9" t="s">
        <v>65</v>
      </c>
    </row>
    <row r="13" spans="1:14" x14ac:dyDescent="0.25">
      <c r="A13" s="2" t="s">
        <v>41</v>
      </c>
      <c r="B13" s="1" t="str">
        <f>+B12</f>
        <v>PROFESSIONALE</v>
      </c>
      <c r="C13" s="1" t="s">
        <v>20</v>
      </c>
      <c r="D13" s="8"/>
      <c r="E13" s="6" t="s">
        <v>73</v>
      </c>
      <c r="F13" s="8"/>
      <c r="G13" s="2" t="str">
        <f t="shared" si="2"/>
        <v>AFF. DIRETTO EX ART. 36, II CO. LETT. A D. LGS. N. 50/2016</v>
      </c>
      <c r="H13" s="1">
        <v>55</v>
      </c>
      <c r="I13" s="3">
        <v>44739</v>
      </c>
      <c r="J13" s="12">
        <v>11000</v>
      </c>
      <c r="K13" s="12">
        <f>+J13/100*22</f>
        <v>2420</v>
      </c>
      <c r="L13" s="12">
        <f>SUM(J13:K13)</f>
        <v>13420</v>
      </c>
      <c r="M13" s="16">
        <v>44910</v>
      </c>
      <c r="N13" s="9"/>
    </row>
    <row r="14" spans="1:14" x14ac:dyDescent="0.25">
      <c r="A14" s="2" t="s">
        <v>42</v>
      </c>
      <c r="B14" s="1" t="str">
        <f>+B13</f>
        <v>PROFESSIONALE</v>
      </c>
      <c r="C14" s="1" t="s">
        <v>20</v>
      </c>
      <c r="D14" s="8"/>
      <c r="E14" s="6" t="s">
        <v>75</v>
      </c>
      <c r="F14" s="8"/>
      <c r="G14" s="2" t="str">
        <f t="shared" si="2"/>
        <v>AFF. DIRETTO EX ART. 36, II CO. LETT. A D. LGS. N. 50/2016</v>
      </c>
      <c r="H14" s="1">
        <v>56</v>
      </c>
      <c r="I14" s="3">
        <v>44740</v>
      </c>
      <c r="J14" s="12">
        <v>9900</v>
      </c>
      <c r="K14" s="12">
        <f>+J14/100*22</f>
        <v>2178</v>
      </c>
      <c r="L14" s="12">
        <f>SUM(J14:K14)</f>
        <v>12078</v>
      </c>
      <c r="M14" s="16">
        <v>44946</v>
      </c>
      <c r="N14" s="9"/>
    </row>
    <row r="15" spans="1:14" x14ac:dyDescent="0.25">
      <c r="A15" s="2" t="s">
        <v>43</v>
      </c>
      <c r="B15" s="1" t="str">
        <f>+B14</f>
        <v>PROFESSIONALE</v>
      </c>
      <c r="C15" s="1" t="s">
        <v>72</v>
      </c>
      <c r="D15" s="8"/>
      <c r="E15" s="6" t="s">
        <v>74</v>
      </c>
      <c r="F15" s="8"/>
      <c r="G15" s="2" t="str">
        <f t="shared" si="2"/>
        <v>AFF. DIRETTO EX ART. 36, II CO. LETT. A D. LGS. N. 50/2016</v>
      </c>
      <c r="H15" s="1">
        <v>57</v>
      </c>
      <c r="I15" s="3">
        <f>+I14</f>
        <v>44740</v>
      </c>
      <c r="J15" s="12">
        <v>6000</v>
      </c>
      <c r="K15" s="12">
        <f>+J15/100*22</f>
        <v>1320</v>
      </c>
      <c r="L15" s="12">
        <f>SUM(J15:K15)</f>
        <v>7320</v>
      </c>
      <c r="M15" s="16">
        <v>44914</v>
      </c>
      <c r="N15" s="9"/>
    </row>
    <row r="16" spans="1:14" x14ac:dyDescent="0.25">
      <c r="A16" s="2" t="s">
        <v>44</v>
      </c>
      <c r="B16" s="1" t="str">
        <f>+B15</f>
        <v>PROFESSIONALE</v>
      </c>
      <c r="C16" s="1" t="s">
        <v>51</v>
      </c>
      <c r="D16" s="1" t="s">
        <v>52</v>
      </c>
      <c r="E16" s="6" t="s">
        <v>53</v>
      </c>
      <c r="F16" s="1" t="s">
        <v>45</v>
      </c>
      <c r="G16" s="2" t="str">
        <f t="shared" si="2"/>
        <v>AFF. DIRETTO EX ART. 36, II CO. LETT. A D. LGS. N. 50/2016</v>
      </c>
      <c r="H16" s="1">
        <v>60</v>
      </c>
      <c r="I16" s="3">
        <v>44764</v>
      </c>
      <c r="J16" s="12">
        <v>138383.78</v>
      </c>
      <c r="K16" s="12">
        <f>(+J16+(+J16/100*4))/100*22</f>
        <v>31662.208864</v>
      </c>
      <c r="L16" s="12">
        <f t="shared" ref="L16" si="3">SUM(J16:K16)</f>
        <v>170045.98886400001</v>
      </c>
      <c r="M16" s="16">
        <v>45028</v>
      </c>
      <c r="N16" s="9" t="s">
        <v>70</v>
      </c>
    </row>
    <row r="17" spans="1:14" x14ac:dyDescent="0.25">
      <c r="A17" s="2" t="str">
        <f>+A9</f>
        <v>GRAZIELLA BILDESHEIM</v>
      </c>
      <c r="B17" s="1" t="str">
        <f>+B16</f>
        <v>PROFESSIONALE</v>
      </c>
      <c r="C17" s="1" t="str">
        <f>+C11</f>
        <v>NUOVE STRATEGIE PER IL CINEMA II</v>
      </c>
      <c r="D17" s="1" t="str">
        <f>+D11</f>
        <v>E69I21000020003</v>
      </c>
      <c r="E17" s="6" t="s">
        <v>54</v>
      </c>
      <c r="F17" s="1" t="s">
        <v>48</v>
      </c>
      <c r="G17" s="2" t="str">
        <f t="shared" si="2"/>
        <v>AFF. DIRETTO EX ART. 36, II CO. LETT. A D. LGS. N. 50/2016</v>
      </c>
      <c r="H17" s="1">
        <v>62</v>
      </c>
      <c r="I17" s="3">
        <v>44767</v>
      </c>
      <c r="J17" s="12">
        <v>1560</v>
      </c>
      <c r="K17" s="12">
        <v>0</v>
      </c>
      <c r="L17" s="12">
        <f>+J17</f>
        <v>1560</v>
      </c>
      <c r="M17" s="16">
        <v>44820</v>
      </c>
      <c r="N17" s="9" t="s">
        <v>63</v>
      </c>
    </row>
    <row r="18" spans="1:14" x14ac:dyDescent="0.25">
      <c r="A18" s="2" t="s">
        <v>46</v>
      </c>
      <c r="B18" s="1" t="str">
        <f>+B11</f>
        <v>OCCASIONALE</v>
      </c>
      <c r="C18" s="1" t="str">
        <f>+C17</f>
        <v>NUOVE STRATEGIE PER IL CINEMA II</v>
      </c>
      <c r="D18" s="1" t="str">
        <f>+D17</f>
        <v>E69I21000020003</v>
      </c>
      <c r="E18" s="6" t="s">
        <v>56</v>
      </c>
      <c r="F18" s="9" t="s">
        <v>49</v>
      </c>
      <c r="G18" s="2" t="s">
        <v>57</v>
      </c>
      <c r="H18" s="1">
        <v>113</v>
      </c>
      <c r="I18" s="3">
        <v>44873</v>
      </c>
      <c r="J18" s="12">
        <v>3000</v>
      </c>
      <c r="K18" s="12">
        <v>0</v>
      </c>
      <c r="L18" s="12">
        <f>+J18</f>
        <v>3000</v>
      </c>
      <c r="M18" s="16">
        <v>44956</v>
      </c>
      <c r="N18" s="9" t="s">
        <v>63</v>
      </c>
    </row>
    <row r="19" spans="1:14" x14ac:dyDescent="0.25">
      <c r="A19" s="2" t="s">
        <v>47</v>
      </c>
      <c r="B19" s="1" t="str">
        <f>+B18</f>
        <v>OCCASIONALE</v>
      </c>
      <c r="C19" s="1" t="str">
        <f>+C10</f>
        <v>PROCIDA CAPITALE DELLA CULTURA</v>
      </c>
      <c r="D19" s="1" t="str">
        <f>+D10</f>
        <v>B99I21000080003</v>
      </c>
      <c r="E19" s="6" t="s">
        <v>58</v>
      </c>
      <c r="F19" s="1" t="s">
        <v>50</v>
      </c>
      <c r="G19" s="2" t="str">
        <f>+G17</f>
        <v>AFF. DIRETTO EX ART. 36, II CO. LETT. A D. LGS. N. 50/2016</v>
      </c>
      <c r="H19" s="1">
        <v>136</v>
      </c>
      <c r="I19" s="3">
        <v>44918</v>
      </c>
      <c r="J19" s="12">
        <v>5000</v>
      </c>
      <c r="K19" s="12">
        <v>0</v>
      </c>
      <c r="L19" s="12">
        <v>5000</v>
      </c>
      <c r="M19" s="16">
        <v>44964</v>
      </c>
      <c r="N19" s="9" t="s">
        <v>63</v>
      </c>
    </row>
    <row r="20" spans="1:14" x14ac:dyDescent="0.25">
      <c r="N20" s="15"/>
    </row>
    <row r="21" spans="1:14" x14ac:dyDescent="0.25">
      <c r="A21" s="39" t="s">
        <v>55</v>
      </c>
      <c r="B21" s="13"/>
    </row>
    <row r="22" spans="1:14" x14ac:dyDescent="0.25">
      <c r="A22" s="6" t="s">
        <v>62</v>
      </c>
      <c r="B22" s="13"/>
    </row>
    <row r="23" spans="1:14" x14ac:dyDescent="0.25">
      <c r="A23" s="6" t="s">
        <v>61</v>
      </c>
      <c r="B23" s="13"/>
    </row>
    <row r="24" spans="1:14" x14ac:dyDescent="0.25">
      <c r="A24" s="6" t="s">
        <v>66</v>
      </c>
      <c r="B24" s="14">
        <v>1404</v>
      </c>
    </row>
    <row r="25" spans="1:14" x14ac:dyDescent="0.25">
      <c r="A25" s="6" t="s">
        <v>71</v>
      </c>
      <c r="B25" s="14">
        <v>16183.5</v>
      </c>
    </row>
    <row r="26" spans="1:14" x14ac:dyDescent="0.25">
      <c r="A26" s="13"/>
      <c r="B26" s="14"/>
    </row>
    <row r="27" spans="1:14" x14ac:dyDescent="0.25">
      <c r="A27" s="13"/>
      <c r="B27" s="14"/>
    </row>
    <row r="28" spans="1:14" x14ac:dyDescent="0.25">
      <c r="A28" s="13"/>
      <c r="B28" s="14"/>
    </row>
  </sheetData>
  <mergeCells count="1">
    <mergeCell ref="A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2023-06-07T10:22:54Z</dcterms:modified>
</cp:coreProperties>
</file>