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filterPrivacy="1" defaultThemeVersion="124226"/>
  <xr:revisionPtr revIDLastSave="0" documentId="13_ncr:1_{D37D63E6-3DD4-6D4C-AF44-B65133FC4BBE}" xr6:coauthVersionLast="47" xr6:coauthVersionMax="47" xr10:uidLastSave="{00000000-0000-0000-0000-000000000000}"/>
  <bookViews>
    <workbookView xWindow="340" yWindow="2060" windowWidth="45700" windowHeight="18560" xr2:uid="{00000000-000D-0000-FFFF-FFFF00000000}"/>
  </bookViews>
  <sheets>
    <sheet name="affidamenti_2024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9" l="1"/>
  <c r="J7" i="9" s="1"/>
  <c r="J8" i="9" s="1"/>
  <c r="J9" i="9" s="1"/>
  <c r="J10" i="9" s="1"/>
  <c r="D6" i="9"/>
  <c r="D7" i="9" s="1"/>
  <c r="F8" i="9"/>
  <c r="F7" i="9"/>
  <c r="F6" i="9"/>
  <c r="L3" i="9"/>
  <c r="L5" i="9" l="1"/>
  <c r="H10" i="9" l="1"/>
  <c r="K12" i="9"/>
  <c r="G10" i="9"/>
  <c r="E5" i="9" l="1"/>
  <c r="E6" i="9" s="1"/>
  <c r="E7" i="9" s="1"/>
  <c r="E8" i="9" s="1"/>
  <c r="E9" i="9" s="1"/>
  <c r="E11" i="9" s="1"/>
  <c r="E12" i="9" s="1"/>
  <c r="D9" i="9" l="1"/>
  <c r="J11" i="9"/>
  <c r="J12" i="9" s="1"/>
  <c r="D11" i="9" l="1"/>
  <c r="D12" i="9" s="1"/>
  <c r="D10" i="9"/>
  <c r="K4" i="9" l="1"/>
  <c r="J4" i="9"/>
  <c r="K5" i="9" l="1"/>
  <c r="K6" i="9" s="1"/>
  <c r="K7" i="9" s="1"/>
  <c r="K8" i="9" s="1"/>
  <c r="D3" i="9" l="1"/>
</calcChain>
</file>

<file path=xl/sharedStrings.xml><?xml version="1.0" encoding="utf-8"?>
<sst xmlns="http://schemas.openxmlformats.org/spreadsheetml/2006/main" count="78" uniqueCount="66">
  <si>
    <t>CIG</t>
  </si>
  <si>
    <t>ORDINARIO 2023</t>
  </si>
  <si>
    <t>***</t>
  </si>
  <si>
    <t>Avv. Fulvia Guardascione</t>
  </si>
  <si>
    <t>determina n. 1</t>
  </si>
  <si>
    <t>CUP</t>
  </si>
  <si>
    <t>data determina</t>
  </si>
  <si>
    <t>risorse utilizzate</t>
  </si>
  <si>
    <t>valore affidamento</t>
  </si>
  <si>
    <t>procedura seguita (rif. normativo)</t>
  </si>
  <si>
    <t>soggetto affidatario</t>
  </si>
  <si>
    <t>importo corrispettivo</t>
  </si>
  <si>
    <t>art. 50, comma I, lett. b) D. Lgs. n. 36/2023</t>
  </si>
  <si>
    <t>ORDINARIO 2024</t>
  </si>
  <si>
    <t>determina n. 2</t>
  </si>
  <si>
    <t>inferiore € 140.000</t>
  </si>
  <si>
    <t>Lino Di Santo</t>
  </si>
  <si>
    <t>tipo di determina</t>
  </si>
  <si>
    <t>affidamento</t>
  </si>
  <si>
    <t>determina n. 8</t>
  </si>
  <si>
    <t>rinnovo incarico di collaborazione professionale - responsabile gestione operativa Piano Cinema</t>
  </si>
  <si>
    <t>rinnovo incarico di collaborazione professionale - assistenza direzione e coordinamento progetti formazione</t>
  </si>
  <si>
    <t>rinnovo incarico di collaborazione professionale - sviluppo applicativo Piano Cinema</t>
  </si>
  <si>
    <t>Mario Protto</t>
  </si>
  <si>
    <t>determina n. 17</t>
  </si>
  <si>
    <t>Paola Pagliuca</t>
  </si>
  <si>
    <t>incarico controllo di II° livello Piano Cinema 2023</t>
  </si>
  <si>
    <t>numero determina</t>
  </si>
  <si>
    <t>determina n. 22</t>
  </si>
  <si>
    <t>Valentina Brero</t>
  </si>
  <si>
    <t>incarico di consulenza professionale - coaching / team building</t>
  </si>
  <si>
    <t>determina n. 23</t>
  </si>
  <si>
    <t>codice/identificativo fiscale - P.IVA</t>
  </si>
  <si>
    <t>DSNPQL62E04I676B - IT03853911216</t>
  </si>
  <si>
    <t>*06979280630</t>
  </si>
  <si>
    <t>GRDFLV79S62F839K - IT06379831214</t>
  </si>
  <si>
    <t>Z1D3A929D0</t>
  </si>
  <si>
    <t>B105298A82</t>
  </si>
  <si>
    <t>BRRVNT74T45L219T - IT04830280279</t>
  </si>
  <si>
    <t>PGLPLA62M49F839K - *06114241216</t>
  </si>
  <si>
    <t>determina n. 30</t>
  </si>
  <si>
    <t>rinnovo incarico ODV</t>
  </si>
  <si>
    <t>determina n. 31</t>
  </si>
  <si>
    <t>incarico di revisione Modello Organizzativo ex legge 231/01</t>
  </si>
  <si>
    <t>determina n. 32</t>
  </si>
  <si>
    <t>incarico di elaborazione report statistico Piano Cinema</t>
  </si>
  <si>
    <t>incarico formazione RPCT e personale dipendente temi anticorruzione e modello organizzativo legge 231</t>
  </si>
  <si>
    <t>determina n. 34</t>
  </si>
  <si>
    <t>MSCMRA95M18I483B</t>
  </si>
  <si>
    <t>B1951F23B1</t>
  </si>
  <si>
    <t>B1952BA8BB</t>
  </si>
  <si>
    <t>incarico redazione progetto scuola civica del cinema</t>
  </si>
  <si>
    <t>B1953BF020</t>
  </si>
  <si>
    <t>B195617F3E</t>
  </si>
  <si>
    <t>PNTCHR84R69D708H - 03884900618</t>
  </si>
  <si>
    <t>MRNMRT89B68M289L - IT04397880610</t>
  </si>
  <si>
    <t>ZA037D7A99</t>
  </si>
  <si>
    <t>Z04324AE8B</t>
  </si>
  <si>
    <t>PRTMRA69B08L750B - IT02148000025</t>
  </si>
  <si>
    <t>Studio Campobasso Professionisti associati</t>
  </si>
  <si>
    <t>ORDINARIO / FSE</t>
  </si>
  <si>
    <t>Avv. Marta Maurino</t>
  </si>
  <si>
    <t>Avv. Chiara Ponticelli</t>
  </si>
  <si>
    <t>Dott. Mario Mascolo</t>
  </si>
  <si>
    <t>Z6439AA753</t>
  </si>
  <si>
    <t>oggetto dell'affidamento - dettaglio prestazione fornita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</si>
</sst>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ptos"/>
      <family val="2"/>
    </font>
    <font>
      <b/>
      <sz val="10"/>
      <name val="Aptos"/>
      <family val="2"/>
    </font>
    <font>
      <b/>
      <sz val="10"/>
      <color rgb="FF0070C0"/>
      <name val="Aptos"/>
      <family val="2"/>
    </font>
    <font>
      <b/>
      <sz val="10"/>
      <color theme="1"/>
      <name val="Aptos"/>
      <family val="2"/>
    </font>
    <font>
      <b/>
      <sz val="11"/>
      <color theme="1"/>
      <name val="Aptos"/>
      <family val="2"/>
    </font>
    <font>
      <b/>
      <sz val="11"/>
      <name val="Aptos"/>
      <family val="2"/>
    </font>
    <font>
      <b/>
      <sz val="9"/>
      <color rgb="FFFF0000"/>
      <name val="Aptos"/>
      <family val="2"/>
    </font>
    <font>
      <sz val="10"/>
      <name val="Aptos"/>
      <family val="2"/>
    </font>
    <font>
      <b/>
      <sz val="9"/>
      <color rgb="FF0070C0"/>
      <name val="Aptos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44" fontId="7" fillId="0" borderId="4" xfId="0" applyNumberFormat="1" applyFont="1" applyBorder="1"/>
    <xf numFmtId="44" fontId="7" fillId="0" borderId="1" xfId="0" applyNumberFormat="1" applyFont="1" applyBorder="1"/>
    <xf numFmtId="0" fontId="6" fillId="0" borderId="1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/>
    <xf numFmtId="14" fontId="4" fillId="0" borderId="1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4" fontId="7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 vertical="center"/>
    </xf>
    <xf numFmtId="14" fontId="4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2" fillId="0" borderId="4" xfId="1" applyBorder="1" applyAlignment="1">
      <alignment horizontal="center"/>
    </xf>
    <xf numFmtId="14" fontId="12" fillId="0" borderId="1" xfId="1" applyNumberFormat="1" applyBorder="1" applyAlignment="1">
      <alignment horizontal="center" vertical="center"/>
    </xf>
    <xf numFmtId="14" fontId="12" fillId="0" borderId="1" xfId="1" applyNumberFormat="1" applyBorder="1" applyAlignment="1">
      <alignment horizontal="left" vertical="center"/>
    </xf>
    <xf numFmtId="0" fontId="12" fillId="0" borderId="1" xfId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crc.it/wp-content/uploads/CV_Pagliuca.pdf" TargetMode="External"/><Relationship Id="rId13" Type="http://schemas.openxmlformats.org/officeDocument/2006/relationships/hyperlink" Target="https://fcrc.it/wp-content/uploads/Z6439AA753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fcrc.it/wp-content/uploads/Z04324AE8B.pdf" TargetMode="External"/><Relationship Id="rId7" Type="http://schemas.openxmlformats.org/officeDocument/2006/relationships/hyperlink" Target="https://fcrc.it/wp-content/uploads/B105298A82.pdf" TargetMode="External"/><Relationship Id="rId12" Type="http://schemas.openxmlformats.org/officeDocument/2006/relationships/hyperlink" Target="https://fcrc.it/wp-content/uploads/B1952BA8BB.pdf" TargetMode="External"/><Relationship Id="rId17" Type="http://schemas.openxmlformats.org/officeDocument/2006/relationships/hyperlink" Target="https://fcrc.it/wp-content/uploads/CV_Ponticelli.pdf" TargetMode="External"/><Relationship Id="rId2" Type="http://schemas.openxmlformats.org/officeDocument/2006/relationships/hyperlink" Target="https://fcrc.it/wp-content/uploads/CV_Di_Santo.pdf" TargetMode="External"/><Relationship Id="rId16" Type="http://schemas.openxmlformats.org/officeDocument/2006/relationships/hyperlink" Target="https://fcrc.it/wp-content/uploads/CV_Mascolo.pdf" TargetMode="External"/><Relationship Id="rId1" Type="http://schemas.openxmlformats.org/officeDocument/2006/relationships/hyperlink" Target="https://fcrc.it/wp-content/uploads/CV_Guardascione.pdf" TargetMode="External"/><Relationship Id="rId6" Type="http://schemas.openxmlformats.org/officeDocument/2006/relationships/hyperlink" Target="https://fcrc.it/wp-content/uploads/CV_Brero.pdf" TargetMode="External"/><Relationship Id="rId11" Type="http://schemas.openxmlformats.org/officeDocument/2006/relationships/hyperlink" Target="https://fcrc.it/wp-content/uploads/CV_Maurino.pdf" TargetMode="External"/><Relationship Id="rId5" Type="http://schemas.openxmlformats.org/officeDocument/2006/relationships/hyperlink" Target="https://fcrc.it/wp-content/uploads/Z1D3A929D0.pdf" TargetMode="External"/><Relationship Id="rId15" Type="http://schemas.openxmlformats.org/officeDocument/2006/relationships/hyperlink" Target="https://fcrc.it/wp-content/uploads/B195617F3E.pdf" TargetMode="External"/><Relationship Id="rId10" Type="http://schemas.openxmlformats.org/officeDocument/2006/relationships/hyperlink" Target="https://fcrc.it/wp-content/uploads/CV_Maurino.pdf" TargetMode="External"/><Relationship Id="rId4" Type="http://schemas.openxmlformats.org/officeDocument/2006/relationships/hyperlink" Target="https://fcrc.it/wp-content/uploads/CV_Protto.pdf" TargetMode="External"/><Relationship Id="rId9" Type="http://schemas.openxmlformats.org/officeDocument/2006/relationships/hyperlink" Target="https://fcrc.it/wp-content/uploads/B1953BF020.pdf" TargetMode="External"/><Relationship Id="rId14" Type="http://schemas.openxmlformats.org/officeDocument/2006/relationships/hyperlink" Target="https://fcrc.it/wp-content/uploads/B1951F23B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79"/>
  <sheetViews>
    <sheetView tabSelected="1" zoomScale="130" zoomScaleNormal="130" workbookViewId="0">
      <selection activeCell="G20" sqref="G20"/>
    </sheetView>
  </sheetViews>
  <sheetFormatPr baseColWidth="10" defaultColWidth="8.83203125" defaultRowHeight="15" x14ac:dyDescent="0.2"/>
  <cols>
    <col min="1" max="1" width="19.6640625" style="2" customWidth="1"/>
    <col min="2" max="2" width="15.83203125" customWidth="1"/>
    <col min="3" max="3" width="17.33203125" customWidth="1"/>
    <col min="4" max="4" width="21.6640625" customWidth="1"/>
    <col min="5" max="5" width="11" style="1" customWidth="1"/>
    <col min="6" max="6" width="17.5" style="1" customWidth="1"/>
    <col min="7" max="7" width="40.5" style="1" customWidth="1"/>
    <col min="8" max="8" width="34.5" style="1" customWidth="1"/>
    <col min="9" max="9" width="85.33203125" style="1" customWidth="1"/>
    <col min="10" max="10" width="18.33203125" customWidth="1"/>
    <col min="11" max="11" width="39.1640625" customWidth="1"/>
    <col min="12" max="12" width="20.6640625" customWidth="1"/>
  </cols>
  <sheetData>
    <row r="2" spans="1:12" x14ac:dyDescent="0.2">
      <c r="A2" s="4" t="s">
        <v>27</v>
      </c>
      <c r="B2" s="4" t="s">
        <v>6</v>
      </c>
      <c r="C2" s="4" t="s">
        <v>0</v>
      </c>
      <c r="D2" s="4" t="s">
        <v>7</v>
      </c>
      <c r="E2" s="4" t="s">
        <v>5</v>
      </c>
      <c r="F2" s="4" t="s">
        <v>17</v>
      </c>
      <c r="G2" s="4" t="s">
        <v>10</v>
      </c>
      <c r="H2" s="21" t="s">
        <v>32</v>
      </c>
      <c r="I2" s="4" t="s">
        <v>65</v>
      </c>
      <c r="J2" s="4" t="s">
        <v>8</v>
      </c>
      <c r="K2" s="4" t="s">
        <v>9</v>
      </c>
      <c r="L2" s="4" t="s">
        <v>11</v>
      </c>
    </row>
    <row r="3" spans="1:12" x14ac:dyDescent="0.2">
      <c r="A3" s="6" t="s">
        <v>4</v>
      </c>
      <c r="B3" s="7">
        <v>45300</v>
      </c>
      <c r="C3" s="27" t="s">
        <v>56</v>
      </c>
      <c r="D3" s="8" t="str">
        <f>+D4</f>
        <v>ORDINARIO 2024</v>
      </c>
      <c r="E3" s="6" t="s">
        <v>2</v>
      </c>
      <c r="F3" s="6" t="s">
        <v>18</v>
      </c>
      <c r="G3" s="30" t="s">
        <v>3</v>
      </c>
      <c r="H3" s="23" t="s">
        <v>35</v>
      </c>
      <c r="I3" s="25" t="s">
        <v>21</v>
      </c>
      <c r="J3" s="6" t="s">
        <v>15</v>
      </c>
      <c r="K3" s="9" t="s">
        <v>12</v>
      </c>
      <c r="L3" s="10">
        <f>23500+(23500/100*15)</f>
        <v>27025</v>
      </c>
    </row>
    <row r="4" spans="1:12" x14ac:dyDescent="0.2">
      <c r="A4" s="12" t="s">
        <v>14</v>
      </c>
      <c r="B4" s="13">
        <v>45300</v>
      </c>
      <c r="C4" s="18" t="s">
        <v>57</v>
      </c>
      <c r="D4" s="14" t="s">
        <v>13</v>
      </c>
      <c r="E4" s="6" t="s">
        <v>2</v>
      </c>
      <c r="F4" s="6" t="s">
        <v>18</v>
      </c>
      <c r="G4" s="31" t="s">
        <v>16</v>
      </c>
      <c r="H4" s="23" t="s">
        <v>33</v>
      </c>
      <c r="I4" s="32" t="s">
        <v>20</v>
      </c>
      <c r="J4" s="14" t="str">
        <f t="shared" ref="J4" si="0">+J3</f>
        <v>inferiore € 140.000</v>
      </c>
      <c r="K4" s="14" t="str">
        <f t="shared" ref="K4" si="1">+K3</f>
        <v>art. 50, comma I, lett. b) D. Lgs. n. 36/2023</v>
      </c>
      <c r="L4" s="15">
        <v>30000</v>
      </c>
    </row>
    <row r="5" spans="1:12" x14ac:dyDescent="0.2">
      <c r="A5" s="12" t="s">
        <v>19</v>
      </c>
      <c r="B5" s="13">
        <v>45301</v>
      </c>
      <c r="C5" s="18" t="s">
        <v>36</v>
      </c>
      <c r="D5" s="14" t="s">
        <v>1</v>
      </c>
      <c r="E5" s="14" t="str">
        <f>+E4</f>
        <v>***</v>
      </c>
      <c r="F5" s="6" t="s">
        <v>18</v>
      </c>
      <c r="G5" s="31" t="s">
        <v>23</v>
      </c>
      <c r="H5" s="24" t="s">
        <v>58</v>
      </c>
      <c r="I5" s="32" t="s">
        <v>22</v>
      </c>
      <c r="J5" s="14" t="s">
        <v>15</v>
      </c>
      <c r="K5" s="14" t="str">
        <f>+K4</f>
        <v>art. 50, comma I, lett. b) D. Lgs. n. 36/2023</v>
      </c>
      <c r="L5" s="16">
        <f>10000+(10000/100*4)</f>
        <v>10400</v>
      </c>
    </row>
    <row r="6" spans="1:12" x14ac:dyDescent="0.2">
      <c r="A6" s="5" t="s">
        <v>24</v>
      </c>
      <c r="B6" s="13">
        <v>45344</v>
      </c>
      <c r="C6" s="18" t="s">
        <v>37</v>
      </c>
      <c r="D6" s="14" t="str">
        <f>+D4</f>
        <v>ORDINARIO 2024</v>
      </c>
      <c r="E6" s="14" t="str">
        <f>+E5</f>
        <v>***</v>
      </c>
      <c r="F6" s="14" t="str">
        <f>+F3</f>
        <v>affidamento</v>
      </c>
      <c r="G6" s="31" t="s">
        <v>29</v>
      </c>
      <c r="H6" s="24" t="s">
        <v>38</v>
      </c>
      <c r="I6" s="32" t="s">
        <v>30</v>
      </c>
      <c r="J6" s="18" t="str">
        <f>+J5</f>
        <v>inferiore € 140.000</v>
      </c>
      <c r="K6" s="14" t="str">
        <f>+K5</f>
        <v>art. 50, comma I, lett. b) D. Lgs. n. 36/2023</v>
      </c>
      <c r="L6" s="22">
        <v>3000</v>
      </c>
    </row>
    <row r="7" spans="1:12" x14ac:dyDescent="0.2">
      <c r="A7" s="5" t="s">
        <v>28</v>
      </c>
      <c r="B7" s="19">
        <v>45369</v>
      </c>
      <c r="C7" s="29"/>
      <c r="D7" s="14" t="str">
        <f>+D6</f>
        <v>ORDINARIO 2024</v>
      </c>
      <c r="E7" s="20" t="str">
        <f>+E6</f>
        <v>***</v>
      </c>
      <c r="F7" s="20" t="str">
        <f>+F3</f>
        <v>affidamento</v>
      </c>
      <c r="G7" s="28" t="s">
        <v>59</v>
      </c>
      <c r="H7" s="24" t="s">
        <v>34</v>
      </c>
      <c r="I7" s="26" t="s">
        <v>26</v>
      </c>
      <c r="J7" s="18" t="str">
        <f>+J6</f>
        <v>inferiore € 140.000</v>
      </c>
      <c r="K7" s="18" t="str">
        <f>+K6</f>
        <v>art. 50, comma I, lett. b) D. Lgs. n. 36/2023</v>
      </c>
      <c r="L7" s="11">
        <v>7000</v>
      </c>
    </row>
    <row r="8" spans="1:12" x14ac:dyDescent="0.2">
      <c r="A8" s="5" t="s">
        <v>31</v>
      </c>
      <c r="B8" s="19">
        <v>45393</v>
      </c>
      <c r="C8" s="18" t="s">
        <v>52</v>
      </c>
      <c r="D8" s="18" t="s">
        <v>60</v>
      </c>
      <c r="E8" s="20" t="str">
        <f>+E7</f>
        <v>***</v>
      </c>
      <c r="F8" s="20" t="str">
        <f>+F3</f>
        <v>affidamento</v>
      </c>
      <c r="G8" s="31" t="s">
        <v>25</v>
      </c>
      <c r="H8" s="24" t="s">
        <v>39</v>
      </c>
      <c r="I8" s="33" t="s">
        <v>51</v>
      </c>
      <c r="J8" s="18" t="str">
        <f>+J7</f>
        <v>inferiore € 140.000</v>
      </c>
      <c r="K8" s="18" t="str">
        <f>+K7</f>
        <v>art. 50, comma I, lett. b) D. Lgs. n. 36/2023</v>
      </c>
      <c r="L8" s="11">
        <v>3000</v>
      </c>
    </row>
    <row r="9" spans="1:12" x14ac:dyDescent="0.2">
      <c r="A9" s="5" t="s">
        <v>40</v>
      </c>
      <c r="B9" s="19">
        <v>45411</v>
      </c>
      <c r="C9" s="18" t="s">
        <v>64</v>
      </c>
      <c r="D9" s="18" t="str">
        <f>+D7</f>
        <v>ORDINARIO 2024</v>
      </c>
      <c r="E9" s="20" t="str">
        <f>+E8</f>
        <v>***</v>
      </c>
      <c r="F9" s="20" t="s">
        <v>18</v>
      </c>
      <c r="G9" s="31" t="s">
        <v>61</v>
      </c>
      <c r="H9" s="24" t="s">
        <v>55</v>
      </c>
      <c r="I9" s="33" t="s">
        <v>41</v>
      </c>
      <c r="J9" s="18" t="str">
        <f>+J8</f>
        <v>inferiore € 140.000</v>
      </c>
      <c r="K9" s="18" t="s">
        <v>12</v>
      </c>
      <c r="L9" s="17">
        <v>5000</v>
      </c>
    </row>
    <row r="10" spans="1:12" x14ac:dyDescent="0.2">
      <c r="A10" s="5" t="s">
        <v>42</v>
      </c>
      <c r="B10" s="19">
        <v>45411</v>
      </c>
      <c r="C10" s="18" t="s">
        <v>50</v>
      </c>
      <c r="D10" s="18" t="str">
        <f>+D9</f>
        <v>ORDINARIO 2024</v>
      </c>
      <c r="E10" s="20" t="s">
        <v>2</v>
      </c>
      <c r="F10" s="20" t="s">
        <v>18</v>
      </c>
      <c r="G10" s="31" t="str">
        <f>+G9</f>
        <v>Avv. Marta Maurino</v>
      </c>
      <c r="H10" s="24" t="str">
        <f>+H9</f>
        <v>MRNMRT89B68M289L - IT04397880610</v>
      </c>
      <c r="I10" s="33" t="s">
        <v>46</v>
      </c>
      <c r="J10" s="18" t="str">
        <f>+J9</f>
        <v>inferiore € 140.000</v>
      </c>
      <c r="K10" s="18" t="s">
        <v>12</v>
      </c>
      <c r="L10" s="17">
        <v>1500</v>
      </c>
    </row>
    <row r="11" spans="1:12" x14ac:dyDescent="0.2">
      <c r="A11" s="5" t="s">
        <v>44</v>
      </c>
      <c r="B11" s="19">
        <v>45414</v>
      </c>
      <c r="C11" s="18" t="s">
        <v>49</v>
      </c>
      <c r="D11" s="18" t="str">
        <f>+D9</f>
        <v>ORDINARIO 2024</v>
      </c>
      <c r="E11" s="20" t="str">
        <f>+E9</f>
        <v>***</v>
      </c>
      <c r="F11" s="20" t="s">
        <v>18</v>
      </c>
      <c r="G11" s="31" t="s">
        <v>62</v>
      </c>
      <c r="H11" s="24" t="s">
        <v>54</v>
      </c>
      <c r="I11" s="33" t="s">
        <v>43</v>
      </c>
      <c r="J11" s="18" t="str">
        <f>+J9</f>
        <v>inferiore € 140.000</v>
      </c>
      <c r="K11" s="18" t="s">
        <v>12</v>
      </c>
      <c r="L11" s="17">
        <v>5000</v>
      </c>
    </row>
    <row r="12" spans="1:12" x14ac:dyDescent="0.2">
      <c r="A12" s="5" t="s">
        <v>47</v>
      </c>
      <c r="B12" s="19">
        <v>45418</v>
      </c>
      <c r="C12" s="18" t="s">
        <v>53</v>
      </c>
      <c r="D12" s="18" t="str">
        <f>+D11</f>
        <v>ORDINARIO 2024</v>
      </c>
      <c r="E12" s="20" t="str">
        <f>+E11</f>
        <v>***</v>
      </c>
      <c r="F12" s="20" t="s">
        <v>18</v>
      </c>
      <c r="G12" s="31" t="s">
        <v>63</v>
      </c>
      <c r="H12" s="24" t="s">
        <v>48</v>
      </c>
      <c r="I12" s="33" t="s">
        <v>45</v>
      </c>
      <c r="J12" s="18" t="str">
        <f>+J11</f>
        <v>inferiore € 140.000</v>
      </c>
      <c r="K12" s="18" t="str">
        <f>+K11</f>
        <v>art. 50, comma I, lett. b) D. Lgs. n. 36/2023</v>
      </c>
      <c r="L12" s="17">
        <v>2500</v>
      </c>
    </row>
    <row r="13" spans="1:12" x14ac:dyDescent="0.2">
      <c r="A13" s="3"/>
    </row>
    <row r="14" spans="1:12" x14ac:dyDescent="0.2">
      <c r="A14" s="3"/>
    </row>
    <row r="15" spans="1:12" x14ac:dyDescent="0.2">
      <c r="A15" s="3"/>
    </row>
    <row r="16" spans="1:12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3"/>
    </row>
    <row r="26" spans="1:1" x14ac:dyDescent="0.2">
      <c r="A26" s="3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  <row r="31" spans="1:1" x14ac:dyDescent="0.2">
      <c r="A31" s="3"/>
    </row>
    <row r="32" spans="1: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  <row r="190" spans="1:1" x14ac:dyDescent="0.2">
      <c r="A190" s="3"/>
    </row>
    <row r="191" spans="1:1" x14ac:dyDescent="0.2">
      <c r="A191" s="3"/>
    </row>
    <row r="192" spans="1:1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</sheetData>
  <hyperlinks>
    <hyperlink ref="G3" r:id="rId1" xr:uid="{15D2B9EB-2E67-2747-9AE8-3BB8D1B6656F}"/>
    <hyperlink ref="G4" r:id="rId2" xr:uid="{AF7B254D-3241-9A4F-B28F-A75AB5D5814E}"/>
    <hyperlink ref="I4" r:id="rId3" xr:uid="{B4AF0551-81E1-204E-8A42-204829771165}"/>
    <hyperlink ref="G5" r:id="rId4" xr:uid="{0493A6B0-9FB0-184B-BBC3-2C309ED69DE4}"/>
    <hyperlink ref="I5" r:id="rId5" xr:uid="{17D32788-7218-1B4C-BE3B-1074B1584518}"/>
    <hyperlink ref="G6" r:id="rId6" xr:uid="{50429820-5927-C14D-947F-720EF53FA4A3}"/>
    <hyperlink ref="I6" r:id="rId7" xr:uid="{7B3DEC25-BA0C-EE43-882A-17F324127AF1}"/>
    <hyperlink ref="G8" r:id="rId8" xr:uid="{43A13352-8429-1F43-9EA3-385B7670D8E9}"/>
    <hyperlink ref="I8" r:id="rId9" xr:uid="{9F2D9F23-9D99-B746-ABF5-4CE2DC2F634A}"/>
    <hyperlink ref="G9" r:id="rId10" xr:uid="{7130C0FE-A1CF-2444-98FD-C1DC73A87F61}"/>
    <hyperlink ref="G10" r:id="rId11" display="https://fcrc.it/wp-content/uploads/CV_Maurino.pdf" xr:uid="{EF1D5E7B-5DB9-7346-A200-8D451F7F09C0}"/>
    <hyperlink ref="I10" r:id="rId12" xr:uid="{6CF505E0-8245-C549-AFCC-F655737C37B4}"/>
    <hyperlink ref="I9" r:id="rId13" xr:uid="{0B0CCE90-262B-3C49-9B99-FCD399C04558}"/>
    <hyperlink ref="I11" r:id="rId14" xr:uid="{CD9CE06C-BDAC-2B43-B30B-52CE37D19FCC}"/>
    <hyperlink ref="I12" r:id="rId15" xr:uid="{E0A3A2F6-2F88-C347-AB22-FDA561109F37}"/>
    <hyperlink ref="G12" r:id="rId16" xr:uid="{9F314B53-AD08-3E4C-A21A-0C8D11A1DAED}"/>
    <hyperlink ref="G11" r:id="rId17" xr:uid="{BDB7E22D-9069-084A-9E0A-7CDE83B2117F}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affidamenti_2024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2024-05-28T08:34:42Z</dcterms:modified>
</cp:coreProperties>
</file>