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5480" windowHeight="7725"/>
  </bookViews>
  <sheets>
    <sheet name="CIG 2019" sheetId="2" r:id="rId1"/>
  </sheets>
  <definedNames>
    <definedName name="_xlnm._FilterDatabase" localSheetId="0" hidden="1">'CIG 2019'!$A$2:$M$2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2" l="1"/>
  <c r="F49" i="2" l="1"/>
  <c r="O45" i="2"/>
  <c r="N45" i="2"/>
  <c r="O44" i="2"/>
  <c r="N44" i="2"/>
  <c r="O42" i="2"/>
  <c r="N36" i="2"/>
  <c r="N34" i="2"/>
  <c r="N33" i="2"/>
  <c r="O36" i="2"/>
  <c r="O34" i="2"/>
  <c r="O33" i="2"/>
  <c r="M35" i="2"/>
  <c r="O35" i="2" s="1"/>
  <c r="O29" i="2"/>
  <c r="O28" i="2"/>
  <c r="E87" i="2"/>
  <c r="E88" i="2" s="1"/>
  <c r="E89" i="2" s="1"/>
  <c r="E90" i="2" s="1"/>
  <c r="M40" i="2"/>
  <c r="O40" i="2" s="1"/>
  <c r="M38" i="2"/>
  <c r="O38" i="2" s="1"/>
  <c r="M39" i="2"/>
  <c r="H39" i="2"/>
  <c r="M27" i="2"/>
  <c r="O27" i="2"/>
  <c r="M30" i="2"/>
  <c r="O30" i="2" s="1"/>
  <c r="K28" i="2"/>
  <c r="E71" i="2"/>
  <c r="F30" i="2" l="1"/>
  <c r="F29" i="2" s="1"/>
  <c r="F27" i="2" s="1"/>
  <c r="F43" i="2"/>
  <c r="F37" i="2" s="1"/>
  <c r="F28" i="2" l="1"/>
  <c r="F11" i="2"/>
  <c r="F44" i="2"/>
  <c r="O10" i="2"/>
  <c r="N10" i="2"/>
  <c r="O8" i="2"/>
  <c r="N8" i="2"/>
  <c r="O7" i="2"/>
  <c r="N7" i="2"/>
  <c r="L42" i="2"/>
  <c r="F63" i="2"/>
  <c r="C63" i="2"/>
  <c r="F57" i="2"/>
  <c r="F58" i="2" s="1"/>
  <c r="C58" i="2"/>
  <c r="C21" i="2" l="1"/>
  <c r="B21" i="2"/>
  <c r="A21" i="2"/>
  <c r="E21" i="2"/>
  <c r="F14" i="2"/>
  <c r="F18" i="2" s="1"/>
  <c r="F7" i="2"/>
  <c r="F13" i="2" s="1"/>
  <c r="F22" i="2" s="1"/>
  <c r="F23" i="2" s="1"/>
  <c r="F5" i="2"/>
  <c r="F6" i="2" s="1"/>
  <c r="F12" i="2" l="1"/>
  <c r="F15" i="2" s="1"/>
  <c r="F17" i="2"/>
  <c r="F19" i="2"/>
  <c r="F20" i="2" s="1"/>
  <c r="F21" i="2" s="1"/>
  <c r="F26" i="2" s="1"/>
  <c r="N26" i="2"/>
  <c r="N23" i="2"/>
  <c r="N22" i="2"/>
  <c r="N19" i="2"/>
  <c r="N18" i="2"/>
  <c r="N17" i="2"/>
  <c r="N13" i="2"/>
  <c r="N12" i="2"/>
  <c r="O26" i="2"/>
  <c r="O25" i="2"/>
  <c r="O24" i="2"/>
  <c r="O23" i="2"/>
  <c r="O22" i="2"/>
  <c r="O19" i="2"/>
  <c r="O18" i="2"/>
  <c r="O17" i="2"/>
  <c r="O13" i="2"/>
  <c r="O12" i="2"/>
  <c r="O11" i="2"/>
  <c r="K15" i="2"/>
  <c r="O15" i="2" s="1"/>
  <c r="K21" i="2"/>
  <c r="O21" i="2" s="1"/>
  <c r="J21" i="2"/>
  <c r="K20" i="2"/>
  <c r="O20" i="2" s="1"/>
  <c r="L20" i="2"/>
  <c r="L21" i="2" s="1"/>
  <c r="L26" i="2"/>
  <c r="L17" i="2"/>
  <c r="L24" i="2"/>
  <c r="H15" i="2"/>
  <c r="K14" i="2"/>
  <c r="O14" i="2" s="1"/>
  <c r="H13" i="2"/>
  <c r="L19" i="2"/>
  <c r="H19" i="2"/>
  <c r="F45" i="2" l="1"/>
  <c r="D42" i="2"/>
  <c r="D30" i="2"/>
  <c r="D29" i="2" l="1"/>
  <c r="D38" i="2" s="1"/>
  <c r="D46" i="2" s="1"/>
  <c r="G17" i="2"/>
  <c r="D13" i="2"/>
  <c r="D15" i="2" s="1"/>
  <c r="D16" i="2" s="1"/>
  <c r="D19" i="2" s="1"/>
  <c r="D20" i="2" s="1"/>
  <c r="D22" i="2" l="1"/>
  <c r="D21" i="2"/>
  <c r="D33" i="2"/>
  <c r="D34" i="2" s="1"/>
  <c r="D36" i="2" l="1"/>
  <c r="D37" i="2" l="1"/>
  <c r="D39" i="2" s="1"/>
  <c r="D45" i="2" s="1"/>
  <c r="B22" i="2" l="1"/>
  <c r="B23" i="2" s="1"/>
  <c r="B26" i="2"/>
  <c r="G19" i="2" l="1"/>
  <c r="D17" i="2" l="1"/>
  <c r="D23" i="2" l="1"/>
  <c r="D24" i="2" s="1"/>
  <c r="D25" i="2" s="1"/>
  <c r="D26" i="2" s="1"/>
  <c r="D35" i="2" s="1"/>
  <c r="B13" i="2"/>
  <c r="D9" i="2" l="1"/>
  <c r="D6" i="2" l="1"/>
  <c r="D8" i="2" s="1"/>
</calcChain>
</file>

<file path=xl/sharedStrings.xml><?xml version="1.0" encoding="utf-8"?>
<sst xmlns="http://schemas.openxmlformats.org/spreadsheetml/2006/main" count="315" uniqueCount="222">
  <si>
    <t>CIG</t>
  </si>
  <si>
    <t xml:space="preserve">DATA </t>
  </si>
  <si>
    <t>Z3E268A274</t>
  </si>
  <si>
    <t>Z242699F45</t>
  </si>
  <si>
    <t>ORDINARIO 2019</t>
  </si>
  <si>
    <t>Z7226CD360</t>
  </si>
  <si>
    <t>RISORSE</t>
  </si>
  <si>
    <t>EIKON SNC</t>
  </si>
  <si>
    <t>fornitura prodotti alimentari tipici + trasporto a Venezia</t>
  </si>
  <si>
    <t>CINEVENTI SNC</t>
  </si>
  <si>
    <t>BRITISH COUNCIL</t>
  </si>
  <si>
    <t>COSTRUZIONI GENERALI ESPOSITO</t>
  </si>
  <si>
    <t>FABRIZIO PETROSSI</t>
  </si>
  <si>
    <t>Z5D27112F0</t>
  </si>
  <si>
    <t>Z66271AA65</t>
  </si>
  <si>
    <t>Workshop Animazione - pernottamento docenti</t>
  </si>
  <si>
    <t>AFFIDAMENTO DIRETTO</t>
  </si>
  <si>
    <t>Z242769432</t>
  </si>
  <si>
    <t>Z3327963FB</t>
  </si>
  <si>
    <t>PROCEDURA APERTA</t>
  </si>
  <si>
    <t>iniziativa di networking (€ 25.000)</t>
  </si>
  <si>
    <t>Workshop Animazione - allestimento aula e materiale didattico</t>
  </si>
  <si>
    <t>ARCH. SOSSIO PETROSSI</t>
  </si>
  <si>
    <t>Z492813239</t>
  </si>
  <si>
    <t>ZA42851B4C</t>
  </si>
  <si>
    <t>Cannes 2019 - spese realizzazione brochure informativa</t>
  </si>
  <si>
    <t>RUN FILM SRL</t>
  </si>
  <si>
    <t>Z6028A89E7</t>
  </si>
  <si>
    <t>Z7428A8A64</t>
  </si>
  <si>
    <t>ZA928A8AF3</t>
  </si>
  <si>
    <t>EDUARDO CASTALDO</t>
  </si>
  <si>
    <t>ZB228A8B6A</t>
  </si>
  <si>
    <t>FONDAZIONE DONNAREGINA</t>
  </si>
  <si>
    <t>ZFA28ACBEC</t>
  </si>
  <si>
    <t>ZC828ACC2C</t>
  </si>
  <si>
    <t>Z9E28C0F31</t>
  </si>
  <si>
    <t>ZBE28C5E69</t>
  </si>
  <si>
    <t>Z9B28D28C2</t>
  </si>
  <si>
    <t>SOC. COOP. ALCOR</t>
  </si>
  <si>
    <t>ZC828E1956</t>
  </si>
  <si>
    <t>ARCIMOVIE</t>
  </si>
  <si>
    <t>Z3C28F6638</t>
  </si>
  <si>
    <t>Z3A28F66A9</t>
  </si>
  <si>
    <t>ZB728F6704</t>
  </si>
  <si>
    <t>Z8528F6744</t>
  </si>
  <si>
    <t>Z5E28F678A</t>
  </si>
  <si>
    <t>Z302905624</t>
  </si>
  <si>
    <t>AUTOSERVIZI MERIDIONALI</t>
  </si>
  <si>
    <t>GM GROUP</t>
  </si>
  <si>
    <t>LAB FINEART</t>
  </si>
  <si>
    <t>Z4F291B5A9</t>
  </si>
  <si>
    <t>ZB029237BC</t>
  </si>
  <si>
    <t>PINZIMONIO</t>
  </si>
  <si>
    <t>ARCH. GIUSEPPE MONACO</t>
  </si>
  <si>
    <t>DOTT. RICCARDO STAFFA</t>
  </si>
  <si>
    <t>AVV. LUIGI MIRRA</t>
  </si>
  <si>
    <t>Z10294CB9B</t>
  </si>
  <si>
    <t>impegno di spesa BANDO PARTECIPAZIONE AI FESTIVAL (€ 39.990 - modificato a € 20.000)</t>
  </si>
  <si>
    <t>ZDC295BAEB</t>
  </si>
  <si>
    <t>Z7B2967298</t>
  </si>
  <si>
    <t>Z2629A9FED</t>
  </si>
  <si>
    <t>Z7C29AD38A</t>
  </si>
  <si>
    <t>Z9429728D6</t>
  </si>
  <si>
    <t>personalizzazione grafica shopper per Festival di Venezia 2019</t>
  </si>
  <si>
    <t>fornitura prodotti marketing (shopper) per Festival di Venezia 2019</t>
  </si>
  <si>
    <t>Z6C29728D7</t>
  </si>
  <si>
    <t>ROSARIO MERCURIO</t>
  </si>
  <si>
    <t>SADESIGN SNC</t>
  </si>
  <si>
    <t>IMPRINT SAS</t>
  </si>
  <si>
    <t>ZA529BDF79</t>
  </si>
  <si>
    <t>IPN</t>
  </si>
  <si>
    <t>GUIDO PAPPADA'</t>
  </si>
  <si>
    <t>ZE92A45DDA</t>
  </si>
  <si>
    <t>ZFA2A46756</t>
  </si>
  <si>
    <t>PROCEDURA NEGOZIATA SOTTO SOGLIA</t>
  </si>
  <si>
    <t>AVV. GIANLUIGI PISCITELLI</t>
  </si>
  <si>
    <t>ZB22AE414E</t>
  </si>
  <si>
    <t>Z8E2AE4263</t>
  </si>
  <si>
    <t>AVV. CARLO PENTA</t>
  </si>
  <si>
    <t>LEGGE 2019 - AGG. PROF.</t>
  </si>
  <si>
    <t>Z262B392B3</t>
  </si>
  <si>
    <t>Z612B392EA</t>
  </si>
  <si>
    <t>Z262B45EA3</t>
  </si>
  <si>
    <t>2-9</t>
  </si>
  <si>
    <t>10-15</t>
  </si>
  <si>
    <t>PULIPAMA SOC. COOP. A R.L.</t>
  </si>
  <si>
    <t>affidamento servizio di pulizia sede operativa Piazzetta Mondragone 18</t>
  </si>
  <si>
    <t xml:space="preserve">affidamento incarico di redazione studio di fattibilità DISTRETTO AUDIOVISIVO c/o ex BASE NATO </t>
  </si>
  <si>
    <t>DETERMINE</t>
  </si>
  <si>
    <t xml:space="preserve">BENE/SERVIZIO/FORNITURA </t>
  </si>
  <si>
    <t>TIPO DI PROCEDURA</t>
  </si>
  <si>
    <t>SOGGETTO AFFIDATARIO</t>
  </si>
  <si>
    <t>beneficiari come da graduatoria</t>
  </si>
  <si>
    <t>23-26</t>
  </si>
  <si>
    <t>affidamento incarico membro esterno commissione + delegato di produzione</t>
  </si>
  <si>
    <t>affidamento appalto realizzazione FILMATO ASPETTANDO LE UNIVERSIADI</t>
  </si>
  <si>
    <t>27-28</t>
  </si>
  <si>
    <t>affidamento locazione spazi mostra fotografica L'amica Geniale - "Visioni dal Set"</t>
  </si>
  <si>
    <t>30-32</t>
  </si>
  <si>
    <t>affidamento incarico redazione catalogo mostra fotografica L'amica Geniale - "Visioni dal Set"</t>
  </si>
  <si>
    <t>31-38</t>
  </si>
  <si>
    <t>affidamento incarico realizzazione RASSEGNA CINEMATOGERAFICA</t>
  </si>
  <si>
    <t>34-35</t>
  </si>
  <si>
    <t>affidamento appalto LAVORI EDILI MUSEO MADRE per mostra fotografica L'amica Geniale - "Visioni dal Set"</t>
  </si>
  <si>
    <t>affidamento servizio di allestimento per mostra fotografica L'Amica Geniale - "Visioni dal Set"</t>
  </si>
  <si>
    <t>36-37</t>
  </si>
  <si>
    <t>AFFIDAMENTO DIRETTO - MOTIVI DI URGENZA</t>
  </si>
  <si>
    <t>AFFIDAMENTO DIRETTO - FORNITORE UNICO</t>
  </si>
  <si>
    <t>acquisto cornici</t>
  </si>
  <si>
    <t>affidamento servizio di stampa fotografie</t>
  </si>
  <si>
    <t>41-47</t>
  </si>
  <si>
    <t>affidamento servizio di organizzazione e catering per evento inaugurale mostra fotografica L'Amica Geniale - "Visioni dal Set"</t>
  </si>
  <si>
    <t>42-45</t>
  </si>
  <si>
    <t>affidamento servizi di pulizia museo Madre per mostra fotografica L'Amica Geniale - "Visioni dal Set"</t>
  </si>
  <si>
    <t>ECOSPRINT</t>
  </si>
  <si>
    <t>43-46</t>
  </si>
  <si>
    <t>affidamento servizio trasferimento giornalisti inaugurazione mostra fotografica L'Amica Geniale - "Visioni dal Set"</t>
  </si>
  <si>
    <t>48-49</t>
  </si>
  <si>
    <t>affidamento incarico CTP vertenza Comune di Napoli</t>
  </si>
  <si>
    <t xml:space="preserve">affidamento incarico parere legale </t>
  </si>
  <si>
    <t>51-55</t>
  </si>
  <si>
    <t>44-53</t>
  </si>
  <si>
    <t>62-64</t>
  </si>
  <si>
    <t>affidamento servizio di DISALLESTIMENTO MOSTRA FOTOGRAFICA</t>
  </si>
  <si>
    <t>ING. VINCENZO BRANDI</t>
  </si>
  <si>
    <t>63-66-68</t>
  </si>
  <si>
    <t>65-69</t>
  </si>
  <si>
    <t>70-72</t>
  </si>
  <si>
    <t>affidamento incarico parere legale natura giuridica FCRC</t>
  </si>
  <si>
    <t>71-74</t>
  </si>
  <si>
    <t>73-77</t>
  </si>
  <si>
    <t>76-82</t>
  </si>
  <si>
    <t>affidamento incarico di script editing (€ 15.000 - vedi CIG determina n. 56/2018)</t>
  </si>
  <si>
    <t>56-81</t>
  </si>
  <si>
    <t>84-88</t>
  </si>
  <si>
    <t>affidamento incarico consulenze centro studi mediateca c/o CINEPORTO</t>
  </si>
  <si>
    <t>DE FILIPPIS - MASECCHIA</t>
  </si>
  <si>
    <t>SAN MARTINO ALBERGHI</t>
  </si>
  <si>
    <t>Light Futura di Marcello Insenga</t>
  </si>
  <si>
    <t xml:space="preserve">AFFIDAMENTO DIRETTO </t>
  </si>
  <si>
    <t>affidamento incarico ideazione progetto espositivo + INSTALLAZIONI RIONE LUZZATTI</t>
  </si>
  <si>
    <t>affidamento appalto RESTAURO BIBLIOTECA COMUNALE RIONE LUZZATTI</t>
  </si>
  <si>
    <t>affidamento incarico direzione lavori appalto restauro BIBLIOTECA COMUNALE RIONE LUZZATTI</t>
  </si>
  <si>
    <t xml:space="preserve">CF Italia </t>
  </si>
  <si>
    <t xml:space="preserve">AVFX </t>
  </si>
  <si>
    <t>I POC - linea 4 - anno 2019</t>
  </si>
  <si>
    <t>I POC - linea 3 - anno 2019</t>
  </si>
  <si>
    <t>I POC - linea 2 - anno 2019</t>
  </si>
  <si>
    <t>POC DISTRETTO</t>
  </si>
  <si>
    <t>POC UNIVERSIADI - A1/A2/A3</t>
  </si>
  <si>
    <t>POC UNIVERSIADI - A1 [MOSTRA]</t>
  </si>
  <si>
    <t>POC UNIVERSIADI - A2 [VIDEO]</t>
  </si>
  <si>
    <t>POC UNIVERSIADI - A3 [RASSEGNA]</t>
  </si>
  <si>
    <t>affidamento incarico di redazione progetto</t>
  </si>
  <si>
    <t>IMPEGNO DI SPESA BANDO PARTECIPAZIONE AI MERCATI (€ 20.000)</t>
  </si>
  <si>
    <t>incarico di supporto tecnico al RUP</t>
  </si>
  <si>
    <t>affidamento incarico indagine di mercato valutazione immobile</t>
  </si>
  <si>
    <t>affidamento incarico consulenza POLO DELL'ANIMAZIONE</t>
  </si>
  <si>
    <t>affidamento incarico custodia immobile</t>
  </si>
  <si>
    <t>POC PROMOZIONE TURISTICA</t>
  </si>
  <si>
    <t>affidamento incarico parere legale procedura</t>
  </si>
  <si>
    <t>I POC - linea 4 - anno 2018</t>
  </si>
  <si>
    <t>affidamento incarico svolgimento corso di inglese avanzato professionisti dell'audiovisivo</t>
  </si>
  <si>
    <t>LEGGE 2019 - MEDIATECA</t>
  </si>
  <si>
    <t>appalto LAVORI INTEGRATIVI Piazza Bovio + forniture arredi nuova sede piazza Bovio</t>
  </si>
  <si>
    <t>affidamento svolgimento CORSO AGGIORNAMENTO PROFESSIONALE ANIMAZIONE / EFFETTI VISIVI</t>
  </si>
  <si>
    <t>DOTT. PIERLUIGI VASQUEZ</t>
  </si>
  <si>
    <t>NOTE:</t>
  </si>
  <si>
    <t>SAMANTHA CITO</t>
  </si>
  <si>
    <t>DOCUMENTO</t>
  </si>
  <si>
    <t>NUMERO</t>
  </si>
  <si>
    <t>TOTALE</t>
  </si>
  <si>
    <t>SALDO</t>
  </si>
  <si>
    <t>IMPONIBILE</t>
  </si>
  <si>
    <t>IVA split</t>
  </si>
  <si>
    <t>FATTURA</t>
  </si>
  <si>
    <t>RESCIGNO</t>
  </si>
  <si>
    <t>SOLINAS</t>
  </si>
  <si>
    <t>RICEVUTA</t>
  </si>
  <si>
    <t>PROCEDURA NEGOZIATA SOTTO SOGLIA - AFFIDAMENTO PREVIA CONSULTAZIONE DI PREVENTIVI</t>
  </si>
  <si>
    <t>AFFIDAMENTO DIRETTO - PROCEDURA SENZA BANDO PER MOTIVI ARTISTICI (ART. 63 D.LGS. N. 50/2016)</t>
  </si>
  <si>
    <t>AFFIDAMENTO DIRETTO - PROCEDURA SENZA BANDO PER MOTIVI DI URGENZA (ART. 63 D.LGS. N. 50/2016)</t>
  </si>
  <si>
    <t>PROC. NEG. SOTTO SOGLIA - GARA DESERTA - AFFIDAMENTO DIRETTO</t>
  </si>
  <si>
    <t>PROC. NEG. SOTTO SOGLIA - AFF. DIRETTO PER VINCOLO CONTRATTUALE FONDAZIONE DONNAREGINA</t>
  </si>
  <si>
    <t>Workshop Animazione - incarico di direzione e coordinamento + rimborso spese trasferimenti</t>
  </si>
  <si>
    <t>BUCANEVE</t>
  </si>
  <si>
    <t>SIMONA NOBILE</t>
  </si>
  <si>
    <t>ALESSANDRO SCIPPA</t>
  </si>
  <si>
    <t>1) nella colonna delle determine, laddove sono indicati due numeri, il primo numero indica la determina di avvio della procedura mentre il secondo indica quello della determina di affidamento</t>
  </si>
  <si>
    <t>2) la data è quella della determina di avvio della procedura</t>
  </si>
  <si>
    <t xml:space="preserve">3) l'indicazione delle risorse è INDICATIVA e non definitiva, potendo subire delle variazioni in sede di redazione di bilancio consuntivo </t>
  </si>
  <si>
    <t>vedi nota 4</t>
  </si>
  <si>
    <t>numero</t>
  </si>
  <si>
    <t>data</t>
  </si>
  <si>
    <t>imponibile</t>
  </si>
  <si>
    <t>totale</t>
  </si>
  <si>
    <t>data pagamento</t>
  </si>
  <si>
    <t>vedi nota 5</t>
  </si>
  <si>
    <t>4) per questo servizio l'aggiudicatario ha emesso più fatture, come riportato nel seguente dettaglio:</t>
  </si>
  <si>
    <t>5) per questo servizio l'aggiudicatario ha emesso più fatture, come riportato nel seguente dettaglio:</t>
  </si>
  <si>
    <t>vedi nota 6</t>
  </si>
  <si>
    <t>6) per questo servizio l'aggiudicatario ha emesso più fatture, come riportato nel seguente dettaglio:</t>
  </si>
  <si>
    <t>nota di pagamento</t>
  </si>
  <si>
    <t>Z1C268A318</t>
  </si>
  <si>
    <t>affidamento incarico consulenza gestione procedure e flusso di cassa (CIG determina n. 58/2018)</t>
  </si>
  <si>
    <t>PROCEDURA NEGOZIATA SOTTO SOGLIA - AFFIDAMENTO PREVIA VALUTAZIONE PROFILI</t>
  </si>
  <si>
    <t>RICEVUTA FISCALE</t>
  </si>
  <si>
    <t>3A</t>
  </si>
  <si>
    <t>7) per questo servizio l'aggiudicatario ha emesso più fatture, come riportato nel seguente dettaglio:</t>
  </si>
  <si>
    <t>vedi nota 7</t>
  </si>
  <si>
    <t>vedi nota 8</t>
  </si>
  <si>
    <t>8) per questo servizio l'aggiudicatario ha emesso più fatture, come riportato nel seguente dettaglio:</t>
  </si>
  <si>
    <t>vedi nota 9</t>
  </si>
  <si>
    <t>vedi nota 10</t>
  </si>
  <si>
    <t>10) per questo servizio l'aggiudicatario ha emesso più fatture, come riportato nel seguente dettaglio:</t>
  </si>
  <si>
    <r>
      <t xml:space="preserve">9) per questo servizio l'aggiudicatario ha emesso più fatture ed ha subappaltato alcuni servizi alla </t>
    </r>
    <r>
      <rPr>
        <b/>
        <sz val="9"/>
        <color theme="1"/>
        <rFont val="Calibri"/>
        <family val="2"/>
        <scheme val="minor"/>
      </rPr>
      <t>EDI</t>
    </r>
    <r>
      <rPr>
        <sz val="9"/>
        <color theme="1"/>
        <rFont val="Calibri"/>
        <family val="2"/>
        <scheme val="minor"/>
      </rPr>
      <t>, come riportato nel seguente dettaglio:</t>
    </r>
  </si>
  <si>
    <t>83-91</t>
  </si>
  <si>
    <t>affidamento sviluppo e realizzazione supporti digitali piattaforma multimediale</t>
  </si>
  <si>
    <t>EMOTICRON</t>
  </si>
  <si>
    <t>11) per questo servizio l'aggiudicatario ha emesso più fatture, come riportato nel seguente dettaglio:</t>
  </si>
  <si>
    <t>vedi nota 11</t>
  </si>
  <si>
    <t>fatture emesse da EDI nei confronti della FCRC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</si>
</sst>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rgb="FFFF0000"/>
      <name val="Franklin Gothic Book"/>
      <family val="2"/>
    </font>
    <font>
      <sz val="9"/>
      <name val="Franklin Gothic Book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Franklin Gothic Book"/>
      <family val="2"/>
    </font>
    <font>
      <sz val="8"/>
      <color theme="1"/>
      <name val="Franklin Gothic Book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Fill="1" applyBorder="1"/>
    <xf numFmtId="0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1" fillId="0" borderId="4" xfId="0" applyNumberFormat="1" applyFont="1" applyFill="1" applyBorder="1"/>
    <xf numFmtId="0" fontId="1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14" fontId="1" fillId="0" borderId="2" xfId="0" applyNumberFormat="1" applyFont="1" applyFill="1" applyBorder="1"/>
    <xf numFmtId="0" fontId="1" fillId="0" borderId="8" xfId="0" applyFont="1" applyFill="1" applyBorder="1"/>
    <xf numFmtId="14" fontId="1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4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0" borderId="5" xfId="0" applyFont="1" applyFill="1" applyBorder="1"/>
    <xf numFmtId="49" fontId="1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4" fontId="1" fillId="0" borderId="1" xfId="0" applyNumberFormat="1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/>
    <xf numFmtId="0" fontId="1" fillId="3" borderId="0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right"/>
    </xf>
    <xf numFmtId="4" fontId="7" fillId="5" borderId="0" xfId="0" applyNumberFormat="1" applyFont="1" applyFill="1" applyBorder="1" applyAlignment="1">
      <alignment horizontal="right"/>
    </xf>
    <xf numFmtId="4" fontId="8" fillId="5" borderId="0" xfId="0" applyNumberFormat="1" applyFont="1" applyFill="1" applyBorder="1"/>
    <xf numFmtId="4" fontId="0" fillId="5" borderId="0" xfId="0" applyNumberFormat="1" applyFill="1" applyBorder="1"/>
    <xf numFmtId="0" fontId="0" fillId="5" borderId="0" xfId="0" applyFill="1" applyAlignment="1">
      <alignment horizontal="right"/>
    </xf>
    <xf numFmtId="4" fontId="11" fillId="0" borderId="0" xfId="0" applyNumberFormat="1" applyFont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14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/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4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2" fontId="11" fillId="2" borderId="0" xfId="0" applyNumberFormat="1" applyFont="1" applyFill="1"/>
    <xf numFmtId="4" fontId="11" fillId="2" borderId="0" xfId="0" applyNumberFormat="1" applyFont="1" applyFill="1"/>
    <xf numFmtId="14" fontId="11" fillId="0" borderId="2" xfId="0" applyNumberFormat="1" applyFont="1" applyBorder="1"/>
    <xf numFmtId="4" fontId="11" fillId="0" borderId="2" xfId="0" applyNumberFormat="1" applyFont="1" applyBorder="1"/>
    <xf numFmtId="0" fontId="12" fillId="2" borderId="14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0" borderId="2" xfId="0" applyFont="1" applyFill="1" applyBorder="1"/>
    <xf numFmtId="164" fontId="1" fillId="3" borderId="0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0" xfId="0" applyFont="1" applyFill="1"/>
    <xf numFmtId="14" fontId="1" fillId="3" borderId="16" xfId="0" applyNumberFormat="1" applyFont="1" applyFill="1" applyBorder="1" applyAlignment="1">
      <alignment horizontal="center"/>
    </xf>
    <xf numFmtId="164" fontId="1" fillId="5" borderId="0" xfId="0" applyNumberFormat="1" applyFont="1" applyFill="1"/>
    <xf numFmtId="4" fontId="0" fillId="5" borderId="0" xfId="0" applyNumberFormat="1" applyFill="1" applyAlignment="1">
      <alignment horizontal="right"/>
    </xf>
    <xf numFmtId="164" fontId="0" fillId="5" borderId="0" xfId="0" applyNumberFormat="1" applyFill="1"/>
    <xf numFmtId="4" fontId="0" fillId="5" borderId="0" xfId="0" applyNumberFormat="1" applyFill="1"/>
    <xf numFmtId="4" fontId="1" fillId="5" borderId="0" xfId="0" applyNumberFormat="1" applyFont="1" applyFill="1" applyBorder="1"/>
    <xf numFmtId="14" fontId="0" fillId="5" borderId="0" xfId="0" applyNumberFormat="1" applyFill="1"/>
    <xf numFmtId="0" fontId="11" fillId="0" borderId="16" xfId="0" applyFont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12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97"/>
  <sheetViews>
    <sheetView tabSelected="1" topLeftCell="F1" zoomScale="90" zoomScaleNormal="90" workbookViewId="0">
      <selection activeCell="P47" sqref="P47"/>
    </sheetView>
  </sheetViews>
  <sheetFormatPr defaultRowHeight="15" x14ac:dyDescent="0.25"/>
  <cols>
    <col min="1" max="1" width="11.140625" customWidth="1"/>
    <col min="2" max="2" width="11.85546875" customWidth="1"/>
    <col min="3" max="3" width="11.42578125" customWidth="1"/>
    <col min="4" max="4" width="27.42578125" customWidth="1"/>
    <col min="5" max="5" width="95.28515625" customWidth="1"/>
    <col min="6" max="6" width="75" customWidth="1"/>
    <col min="7" max="7" width="28.28515625" customWidth="1"/>
    <col min="8" max="8" width="19" customWidth="1"/>
    <col min="9" max="10" width="10.5703125" bestFit="1" customWidth="1"/>
    <col min="12" max="12" width="10.5703125" bestFit="1" customWidth="1"/>
    <col min="13" max="13" width="13.28515625" customWidth="1"/>
    <col min="14" max="14" width="12.5703125" customWidth="1"/>
    <col min="15" max="15" width="12.7109375" customWidth="1"/>
  </cols>
  <sheetData>
    <row r="1" spans="1:15" ht="15.75" thickBot="1" x14ac:dyDescent="0.3">
      <c r="A1" s="6"/>
      <c r="B1" s="7"/>
      <c r="C1" s="8"/>
      <c r="D1" s="8"/>
      <c r="E1" s="9"/>
      <c r="F1" s="10"/>
      <c r="G1" s="5"/>
    </row>
    <row r="2" spans="1:15" ht="15.75" thickBot="1" x14ac:dyDescent="0.3">
      <c r="A2" s="11" t="s">
        <v>88</v>
      </c>
      <c r="B2" s="12" t="s">
        <v>1</v>
      </c>
      <c r="C2" s="13" t="s">
        <v>0</v>
      </c>
      <c r="D2" s="13" t="s">
        <v>6</v>
      </c>
      <c r="E2" s="13" t="s">
        <v>89</v>
      </c>
      <c r="F2" s="14" t="s">
        <v>90</v>
      </c>
      <c r="G2" s="40" t="s">
        <v>91</v>
      </c>
      <c r="H2" s="49" t="s">
        <v>169</v>
      </c>
      <c r="I2" s="13" t="s">
        <v>170</v>
      </c>
      <c r="J2" s="13" t="s">
        <v>1</v>
      </c>
      <c r="K2" s="13" t="s">
        <v>171</v>
      </c>
      <c r="L2" s="13" t="s">
        <v>172</v>
      </c>
      <c r="M2" s="13" t="s">
        <v>173</v>
      </c>
      <c r="N2" s="13" t="s">
        <v>174</v>
      </c>
      <c r="O2" s="50" t="s">
        <v>171</v>
      </c>
    </row>
    <row r="3" spans="1:15" s="16" customFormat="1" x14ac:dyDescent="0.25">
      <c r="A3" s="24" t="s">
        <v>83</v>
      </c>
      <c r="B3" s="18">
        <v>43472</v>
      </c>
      <c r="C3" s="98" t="s">
        <v>3</v>
      </c>
      <c r="D3" s="26" t="s">
        <v>4</v>
      </c>
      <c r="E3" s="19" t="s">
        <v>86</v>
      </c>
      <c r="F3" s="51" t="s">
        <v>179</v>
      </c>
      <c r="G3" s="41" t="s">
        <v>85</v>
      </c>
      <c r="H3" s="21"/>
      <c r="I3" s="21"/>
      <c r="J3" s="21"/>
      <c r="K3" s="21"/>
      <c r="L3" s="45"/>
      <c r="M3" s="46"/>
      <c r="N3" s="21"/>
      <c r="O3" s="48"/>
    </row>
    <row r="4" spans="1:15" s="16" customFormat="1" x14ac:dyDescent="0.25">
      <c r="A4" s="25">
        <v>7</v>
      </c>
      <c r="B4" s="20">
        <v>43486</v>
      </c>
      <c r="C4" s="3" t="s">
        <v>5</v>
      </c>
      <c r="D4" s="23" t="s">
        <v>145</v>
      </c>
      <c r="E4" s="31" t="s">
        <v>184</v>
      </c>
      <c r="F4" s="52" t="s">
        <v>180</v>
      </c>
      <c r="G4" s="42" t="s">
        <v>12</v>
      </c>
      <c r="H4" s="21" t="s">
        <v>202</v>
      </c>
      <c r="I4" s="55">
        <v>1</v>
      </c>
      <c r="J4" s="54">
        <v>43563</v>
      </c>
      <c r="K4" s="48"/>
      <c r="L4" s="45">
        <v>43643</v>
      </c>
      <c r="M4" s="48">
        <v>7100</v>
      </c>
      <c r="N4" s="47"/>
      <c r="O4" s="48"/>
    </row>
    <row r="5" spans="1:15" s="16" customFormat="1" x14ac:dyDescent="0.25">
      <c r="A5" s="32" t="s">
        <v>84</v>
      </c>
      <c r="B5" s="20">
        <v>43502</v>
      </c>
      <c r="C5" s="3" t="s">
        <v>13</v>
      </c>
      <c r="D5" s="23" t="s">
        <v>148</v>
      </c>
      <c r="E5" s="3" t="s">
        <v>87</v>
      </c>
      <c r="F5" s="52" t="str">
        <f>+F3</f>
        <v>PROCEDURA NEGOZIATA SOTTO SOGLIA - AFFIDAMENTO PREVIA CONSULTAZIONE DI PREVENTIVI</v>
      </c>
      <c r="G5" s="42" t="s">
        <v>22</v>
      </c>
      <c r="H5" s="58" t="s">
        <v>209</v>
      </c>
      <c r="I5" s="64"/>
      <c r="J5" s="65"/>
      <c r="K5" s="67"/>
      <c r="L5" s="65"/>
      <c r="M5" s="67"/>
      <c r="N5" s="68"/>
      <c r="O5" s="67"/>
    </row>
    <row r="6" spans="1:15" s="17" customFormat="1" x14ac:dyDescent="0.25">
      <c r="A6" s="25">
        <v>11</v>
      </c>
      <c r="B6" s="20">
        <v>43507</v>
      </c>
      <c r="C6" s="3" t="s">
        <v>14</v>
      </c>
      <c r="D6" s="23" t="str">
        <f>+D4</f>
        <v>I POC - linea 4 - anno 2019</v>
      </c>
      <c r="E6" s="3" t="s">
        <v>15</v>
      </c>
      <c r="F6" s="51" t="str">
        <f>+F5</f>
        <v>PROCEDURA NEGOZIATA SOTTO SOGLIA - AFFIDAMENTO PREVIA CONSULTAZIONE DI PREVENTIVI</v>
      </c>
      <c r="G6" s="42" t="s">
        <v>137</v>
      </c>
      <c r="H6" s="58" t="s">
        <v>191</v>
      </c>
      <c r="I6" s="64"/>
      <c r="J6" s="65"/>
      <c r="K6" s="67"/>
      <c r="L6" s="65"/>
      <c r="M6" s="67"/>
      <c r="N6" s="68"/>
      <c r="O6" s="67"/>
    </row>
    <row r="7" spans="1:15" s="17" customFormat="1" x14ac:dyDescent="0.25">
      <c r="A7" s="25">
        <v>12</v>
      </c>
      <c r="B7" s="20">
        <v>43511</v>
      </c>
      <c r="C7" s="3" t="s">
        <v>18</v>
      </c>
      <c r="D7" s="23" t="s">
        <v>146</v>
      </c>
      <c r="E7" s="3" t="s">
        <v>20</v>
      </c>
      <c r="F7" s="52" t="str">
        <f>+F4</f>
        <v>AFFIDAMENTO DIRETTO - PROCEDURA SENZA BANDO PER MOTIVI ARTISTICI (ART. 63 D.LGS. N. 50/2016)</v>
      </c>
      <c r="G7" s="42" t="s">
        <v>9</v>
      </c>
      <c r="H7" s="21" t="s">
        <v>175</v>
      </c>
      <c r="I7" s="21">
        <v>3</v>
      </c>
      <c r="J7" s="45">
        <v>43644</v>
      </c>
      <c r="K7" s="48">
        <v>25000</v>
      </c>
      <c r="L7" s="45">
        <v>43669</v>
      </c>
      <c r="M7" s="48">
        <v>20491.8</v>
      </c>
      <c r="N7" s="48">
        <f>+K7-M7</f>
        <v>4508.2000000000007</v>
      </c>
      <c r="O7" s="48">
        <f>+K7</f>
        <v>25000</v>
      </c>
    </row>
    <row r="8" spans="1:15" s="17" customFormat="1" x14ac:dyDescent="0.25">
      <c r="A8" s="25">
        <v>14</v>
      </c>
      <c r="B8" s="20">
        <v>43535</v>
      </c>
      <c r="C8" s="3" t="s">
        <v>17</v>
      </c>
      <c r="D8" s="23" t="str">
        <f>+D6</f>
        <v>I POC - linea 4 - anno 2019</v>
      </c>
      <c r="E8" s="3" t="s">
        <v>21</v>
      </c>
      <c r="F8" s="52" t="s">
        <v>139</v>
      </c>
      <c r="G8" s="42" t="s">
        <v>138</v>
      </c>
      <c r="H8" s="21" t="s">
        <v>175</v>
      </c>
      <c r="I8" s="21">
        <v>1</v>
      </c>
      <c r="J8" s="45">
        <v>43551</v>
      </c>
      <c r="K8" s="48">
        <v>378.2</v>
      </c>
      <c r="L8" s="45">
        <v>43556</v>
      </c>
      <c r="M8" s="48">
        <v>310</v>
      </c>
      <c r="N8" s="48">
        <f>+K8-M8</f>
        <v>68.199999999999989</v>
      </c>
      <c r="O8" s="48">
        <f>+K8</f>
        <v>378.2</v>
      </c>
    </row>
    <row r="9" spans="1:15" s="17" customFormat="1" x14ac:dyDescent="0.25">
      <c r="A9" s="25">
        <v>18</v>
      </c>
      <c r="B9" s="20">
        <v>43571</v>
      </c>
      <c r="C9" s="3" t="s">
        <v>23</v>
      </c>
      <c r="D9" s="23" t="str">
        <f>+D7</f>
        <v>I POC - linea 3 - anno 2019</v>
      </c>
      <c r="E9" s="3" t="s">
        <v>57</v>
      </c>
      <c r="F9" s="53" t="s">
        <v>19</v>
      </c>
      <c r="G9" s="42" t="s">
        <v>92</v>
      </c>
      <c r="H9" s="64"/>
      <c r="I9" s="64"/>
      <c r="J9" s="65"/>
      <c r="K9" s="67"/>
      <c r="L9" s="65"/>
      <c r="M9" s="67"/>
      <c r="N9" s="68"/>
      <c r="O9" s="67"/>
    </row>
    <row r="10" spans="1:15" s="17" customFormat="1" x14ac:dyDescent="0.25">
      <c r="A10" s="25">
        <v>20</v>
      </c>
      <c r="B10" s="20">
        <v>43593</v>
      </c>
      <c r="C10" s="3" t="s">
        <v>24</v>
      </c>
      <c r="D10" s="23" t="s">
        <v>147</v>
      </c>
      <c r="E10" s="3" t="s">
        <v>25</v>
      </c>
      <c r="F10" s="52" t="s">
        <v>181</v>
      </c>
      <c r="G10" s="42" t="s">
        <v>7</v>
      </c>
      <c r="H10" s="21" t="s">
        <v>175</v>
      </c>
      <c r="I10" s="21">
        <v>39</v>
      </c>
      <c r="J10" s="45">
        <v>43601</v>
      </c>
      <c r="K10" s="48">
        <v>2318</v>
      </c>
      <c r="L10" s="45">
        <v>43669</v>
      </c>
      <c r="M10" s="48">
        <v>1900</v>
      </c>
      <c r="N10" s="48">
        <f>+K10-M10</f>
        <v>418</v>
      </c>
      <c r="O10" s="48">
        <f t="shared" ref="O10:O15" si="0">+K10</f>
        <v>2318</v>
      </c>
    </row>
    <row r="11" spans="1:15" s="17" customFormat="1" x14ac:dyDescent="0.25">
      <c r="A11" s="25">
        <v>22</v>
      </c>
      <c r="B11" s="33">
        <v>43601</v>
      </c>
      <c r="C11" s="34" t="s">
        <v>27</v>
      </c>
      <c r="D11" s="34" t="s">
        <v>149</v>
      </c>
      <c r="E11" s="35" t="s">
        <v>94</v>
      </c>
      <c r="F11" s="51" t="str">
        <f>+F27</f>
        <v>PROCEDURA NEGOZIATA SOTTO SOGLIA - AFFIDAMENTO PREVIA VALUTAZIONE PROFILI</v>
      </c>
      <c r="G11" s="43" t="s">
        <v>168</v>
      </c>
      <c r="H11" s="21" t="s">
        <v>178</v>
      </c>
      <c r="I11" s="21">
        <v>1</v>
      </c>
      <c r="J11" s="45">
        <v>43780</v>
      </c>
      <c r="K11" s="48">
        <v>5000</v>
      </c>
      <c r="L11" s="45">
        <v>43781</v>
      </c>
      <c r="M11" s="48">
        <v>5000</v>
      </c>
      <c r="N11" s="47"/>
      <c r="O11" s="48">
        <f t="shared" si="0"/>
        <v>5000</v>
      </c>
    </row>
    <row r="12" spans="1:15" s="17" customFormat="1" x14ac:dyDescent="0.25">
      <c r="A12" s="25" t="s">
        <v>93</v>
      </c>
      <c r="B12" s="22">
        <v>43609</v>
      </c>
      <c r="C12" s="23" t="s">
        <v>28</v>
      </c>
      <c r="D12" s="23" t="s">
        <v>150</v>
      </c>
      <c r="E12" s="3" t="s">
        <v>141</v>
      </c>
      <c r="F12" s="51" t="str">
        <f>+F11</f>
        <v>PROCEDURA NEGOZIATA SOTTO SOGLIA - AFFIDAMENTO PREVIA VALUTAZIONE PROFILI</v>
      </c>
      <c r="G12" s="42" t="s">
        <v>38</v>
      </c>
      <c r="H12" s="21" t="s">
        <v>175</v>
      </c>
      <c r="I12" s="21">
        <v>32</v>
      </c>
      <c r="J12" s="45">
        <v>43634</v>
      </c>
      <c r="K12" s="48">
        <v>12415.79</v>
      </c>
      <c r="L12" s="45">
        <v>43670</v>
      </c>
      <c r="M12" s="48">
        <v>11240.73</v>
      </c>
      <c r="N12" s="48">
        <f>+K12-M12</f>
        <v>1175.0600000000013</v>
      </c>
      <c r="O12" s="48">
        <f t="shared" si="0"/>
        <v>12415.79</v>
      </c>
    </row>
    <row r="13" spans="1:15" s="17" customFormat="1" x14ac:dyDescent="0.25">
      <c r="A13" s="25">
        <v>24</v>
      </c>
      <c r="B13" s="20">
        <f>+B12</f>
        <v>43609</v>
      </c>
      <c r="C13" s="3" t="s">
        <v>29</v>
      </c>
      <c r="D13" s="23" t="str">
        <f>+D12</f>
        <v>POC UNIVERSIADI - A1 [MOSTRA]</v>
      </c>
      <c r="E13" s="3" t="s">
        <v>140</v>
      </c>
      <c r="F13" s="52" t="str">
        <f>+F7</f>
        <v>AFFIDAMENTO DIRETTO - PROCEDURA SENZA BANDO PER MOTIVI ARTISTICI (ART. 63 D.LGS. N. 50/2016)</v>
      </c>
      <c r="G13" s="42" t="s">
        <v>30</v>
      </c>
      <c r="H13" s="21" t="str">
        <f>+H12</f>
        <v>FATTURA</v>
      </c>
      <c r="I13" s="21">
        <v>1</v>
      </c>
      <c r="J13" s="45">
        <v>43677</v>
      </c>
      <c r="K13" s="48">
        <v>24888</v>
      </c>
      <c r="L13" s="45">
        <v>43774</v>
      </c>
      <c r="M13" s="48">
        <v>20400</v>
      </c>
      <c r="N13" s="48">
        <f>+K13-M13</f>
        <v>4488</v>
      </c>
      <c r="O13" s="48">
        <f t="shared" si="0"/>
        <v>24888</v>
      </c>
    </row>
    <row r="14" spans="1:15" s="17" customFormat="1" x14ac:dyDescent="0.25">
      <c r="A14" s="25">
        <v>25</v>
      </c>
      <c r="B14" s="20">
        <v>43612</v>
      </c>
      <c r="C14" s="3" t="s">
        <v>31</v>
      </c>
      <c r="D14" s="23" t="s">
        <v>151</v>
      </c>
      <c r="E14" s="3" t="s">
        <v>95</v>
      </c>
      <c r="F14" s="51" t="str">
        <f>+F9</f>
        <v>PROCEDURA APERTA</v>
      </c>
      <c r="G14" s="42" t="s">
        <v>26</v>
      </c>
      <c r="H14" s="21" t="s">
        <v>175</v>
      </c>
      <c r="I14" s="21">
        <v>2</v>
      </c>
      <c r="J14" s="45">
        <v>43763</v>
      </c>
      <c r="K14" s="48">
        <f>+M14+N14</f>
        <v>45750</v>
      </c>
      <c r="L14" s="45">
        <v>43899</v>
      </c>
      <c r="M14" s="48">
        <v>37500</v>
      </c>
      <c r="N14" s="48">
        <v>8250</v>
      </c>
      <c r="O14" s="48">
        <f t="shared" si="0"/>
        <v>45750</v>
      </c>
    </row>
    <row r="15" spans="1:15" s="17" customFormat="1" x14ac:dyDescent="0.25">
      <c r="A15" s="25" t="s">
        <v>96</v>
      </c>
      <c r="B15" s="22">
        <v>43614</v>
      </c>
      <c r="C15" s="3" t="s">
        <v>33</v>
      </c>
      <c r="D15" s="23" t="str">
        <f>+D13</f>
        <v>POC UNIVERSIADI - A1 [MOSTRA]</v>
      </c>
      <c r="E15" s="3" t="s">
        <v>142</v>
      </c>
      <c r="F15" s="51" t="str">
        <f>+F12</f>
        <v>PROCEDURA NEGOZIATA SOTTO SOGLIA - AFFIDAMENTO PREVIA VALUTAZIONE PROFILI</v>
      </c>
      <c r="G15" s="42" t="s">
        <v>22</v>
      </c>
      <c r="H15" s="21" t="str">
        <f>+H14</f>
        <v>FATTURA</v>
      </c>
      <c r="I15" s="21">
        <v>9</v>
      </c>
      <c r="J15" s="45">
        <v>43663</v>
      </c>
      <c r="K15" s="48">
        <f>+M15</f>
        <v>1976</v>
      </c>
      <c r="L15" s="45">
        <v>43671</v>
      </c>
      <c r="M15" s="48">
        <v>1976</v>
      </c>
      <c r="N15" s="48"/>
      <c r="O15" s="48">
        <f t="shared" si="0"/>
        <v>1976</v>
      </c>
    </row>
    <row r="16" spans="1:15" s="17" customFormat="1" x14ac:dyDescent="0.25">
      <c r="A16" s="25">
        <v>29</v>
      </c>
      <c r="B16" s="22">
        <v>43619</v>
      </c>
      <c r="C16" s="3" t="s">
        <v>34</v>
      </c>
      <c r="D16" s="23" t="str">
        <f>+D15</f>
        <v>POC UNIVERSIADI - A1 [MOSTRA]</v>
      </c>
      <c r="E16" s="3" t="s">
        <v>97</v>
      </c>
      <c r="F16" s="52" t="s">
        <v>107</v>
      </c>
      <c r="G16" s="42" t="s">
        <v>32</v>
      </c>
      <c r="H16" s="64"/>
      <c r="I16" s="64"/>
      <c r="J16" s="65"/>
      <c r="K16" s="67"/>
      <c r="L16" s="65"/>
      <c r="M16" s="67"/>
      <c r="N16" s="67"/>
      <c r="O16" s="67"/>
    </row>
    <row r="17" spans="1:15" s="17" customFormat="1" x14ac:dyDescent="0.25">
      <c r="A17" s="25" t="s">
        <v>98</v>
      </c>
      <c r="B17" s="22">
        <v>43623</v>
      </c>
      <c r="C17" s="3" t="s">
        <v>35</v>
      </c>
      <c r="D17" s="23" t="str">
        <f>+D16</f>
        <v>POC UNIVERSIADI - A1 [MOSTRA]</v>
      </c>
      <c r="E17" s="3" t="s">
        <v>99</v>
      </c>
      <c r="F17" s="51" t="str">
        <f>+F6</f>
        <v>PROCEDURA NEGOZIATA SOTTO SOGLIA - AFFIDAMENTO PREVIA CONSULTAZIONE DI PREVENTIVI</v>
      </c>
      <c r="G17" s="42" t="str">
        <f>+G10</f>
        <v>EIKON SNC</v>
      </c>
      <c r="H17" s="21" t="s">
        <v>175</v>
      </c>
      <c r="I17" s="21">
        <v>3</v>
      </c>
      <c r="J17" s="45">
        <v>43658</v>
      </c>
      <c r="K17" s="48">
        <v>14640</v>
      </c>
      <c r="L17" s="45">
        <f>+L23</f>
        <v>43670</v>
      </c>
      <c r="M17" s="48">
        <v>12000</v>
      </c>
      <c r="N17" s="48">
        <f>+K17-M17</f>
        <v>2640</v>
      </c>
      <c r="O17" s="48">
        <f t="shared" ref="O17:O27" si="1">+K17</f>
        <v>14640</v>
      </c>
    </row>
    <row r="18" spans="1:15" s="17" customFormat="1" x14ac:dyDescent="0.25">
      <c r="A18" s="25" t="s">
        <v>100</v>
      </c>
      <c r="B18" s="22">
        <v>43626</v>
      </c>
      <c r="C18" s="3" t="s">
        <v>36</v>
      </c>
      <c r="D18" s="23" t="s">
        <v>152</v>
      </c>
      <c r="E18" s="3" t="s">
        <v>101</v>
      </c>
      <c r="F18" s="51" t="str">
        <f>+F14</f>
        <v>PROCEDURA APERTA</v>
      </c>
      <c r="G18" s="42" t="s">
        <v>40</v>
      </c>
      <c r="H18" s="21" t="s">
        <v>175</v>
      </c>
      <c r="I18" s="21">
        <v>102019</v>
      </c>
      <c r="J18" s="45">
        <v>43731</v>
      </c>
      <c r="K18" s="48">
        <v>18544</v>
      </c>
      <c r="L18" s="45">
        <v>43899</v>
      </c>
      <c r="M18" s="48">
        <v>15200</v>
      </c>
      <c r="N18" s="48">
        <f>+K18-M18</f>
        <v>3344</v>
      </c>
      <c r="O18" s="48">
        <f t="shared" si="1"/>
        <v>18544</v>
      </c>
    </row>
    <row r="19" spans="1:15" s="17" customFormat="1" x14ac:dyDescent="0.25">
      <c r="A19" s="25" t="s">
        <v>102</v>
      </c>
      <c r="B19" s="22">
        <v>43629</v>
      </c>
      <c r="C19" s="3" t="s">
        <v>37</v>
      </c>
      <c r="D19" s="23" t="str">
        <f>+D16</f>
        <v>POC UNIVERSIADI - A1 [MOSTRA]</v>
      </c>
      <c r="E19" s="3" t="s">
        <v>103</v>
      </c>
      <c r="F19" s="51" t="str">
        <f>+F15</f>
        <v>PROCEDURA NEGOZIATA SOTTO SOGLIA - AFFIDAMENTO PREVIA VALUTAZIONE PROFILI</v>
      </c>
      <c r="G19" s="44" t="str">
        <f>+G12</f>
        <v>SOC. COOP. ALCOR</v>
      </c>
      <c r="H19" s="21" t="str">
        <f>+H12</f>
        <v>FATTURA</v>
      </c>
      <c r="I19" s="21">
        <v>38</v>
      </c>
      <c r="J19" s="45">
        <v>43648</v>
      </c>
      <c r="K19" s="48">
        <v>10554.79</v>
      </c>
      <c r="L19" s="45">
        <f>+L12</f>
        <v>43670</v>
      </c>
      <c r="M19" s="48">
        <v>9595.26</v>
      </c>
      <c r="N19" s="48">
        <f>+K19-M19</f>
        <v>959.53000000000065</v>
      </c>
      <c r="O19" s="48">
        <f t="shared" si="1"/>
        <v>10554.79</v>
      </c>
    </row>
    <row r="20" spans="1:15" s="17" customFormat="1" x14ac:dyDescent="0.25">
      <c r="A20" s="25" t="s">
        <v>105</v>
      </c>
      <c r="B20" s="22">
        <v>43634</v>
      </c>
      <c r="C20" s="3" t="s">
        <v>39</v>
      </c>
      <c r="D20" s="23" t="str">
        <f t="shared" ref="D20:D26" si="2">+D19</f>
        <v>POC UNIVERSIADI - A1 [MOSTRA]</v>
      </c>
      <c r="E20" s="3" t="s">
        <v>104</v>
      </c>
      <c r="F20" s="51" t="str">
        <f>+F19</f>
        <v>PROCEDURA NEGOZIATA SOTTO SOGLIA - AFFIDAMENTO PREVIA VALUTAZIONE PROFILI</v>
      </c>
      <c r="G20" s="42" t="s">
        <v>176</v>
      </c>
      <c r="H20" s="21" t="s">
        <v>178</v>
      </c>
      <c r="I20" s="21">
        <v>8</v>
      </c>
      <c r="J20" s="45">
        <v>43654</v>
      </c>
      <c r="K20" s="48">
        <f>+M20</f>
        <v>823.75</v>
      </c>
      <c r="L20" s="45">
        <f>+L22</f>
        <v>43671</v>
      </c>
      <c r="M20" s="48">
        <v>823.75</v>
      </c>
      <c r="N20" s="48"/>
      <c r="O20" s="48">
        <f t="shared" si="1"/>
        <v>823.75</v>
      </c>
    </row>
    <row r="21" spans="1:15" s="17" customFormat="1" x14ac:dyDescent="0.25">
      <c r="A21" s="25" t="str">
        <f>+A20</f>
        <v>36-37</v>
      </c>
      <c r="B21" s="22">
        <f>+B20</f>
        <v>43634</v>
      </c>
      <c r="C21" s="3" t="str">
        <f>+C20</f>
        <v>ZC828E1956</v>
      </c>
      <c r="D21" s="23" t="str">
        <f>+D20</f>
        <v>POC UNIVERSIADI - A1 [MOSTRA]</v>
      </c>
      <c r="E21" s="3" t="str">
        <f>+E20</f>
        <v>affidamento servizio di allestimento per mostra fotografica L'Amica Geniale - "Visioni dal Set"</v>
      </c>
      <c r="F21" s="51" t="str">
        <f>+F20</f>
        <v>PROCEDURA NEGOZIATA SOTTO SOGLIA - AFFIDAMENTO PREVIA VALUTAZIONE PROFILI</v>
      </c>
      <c r="G21" s="42" t="s">
        <v>177</v>
      </c>
      <c r="H21" s="21" t="s">
        <v>175</v>
      </c>
      <c r="I21" s="21">
        <v>10</v>
      </c>
      <c r="J21" s="45">
        <f>+J20</f>
        <v>43654</v>
      </c>
      <c r="K21" s="48">
        <f>+M21</f>
        <v>853.84</v>
      </c>
      <c r="L21" s="45">
        <f>+L20</f>
        <v>43671</v>
      </c>
      <c r="M21" s="48">
        <v>853.84</v>
      </c>
      <c r="N21" s="48"/>
      <c r="O21" s="48">
        <f t="shared" si="1"/>
        <v>853.84</v>
      </c>
    </row>
    <row r="22" spans="1:15" s="17" customFormat="1" x14ac:dyDescent="0.25">
      <c r="A22" s="25">
        <v>39</v>
      </c>
      <c r="B22" s="22">
        <f>+B24</f>
        <v>43641</v>
      </c>
      <c r="C22" s="3" t="s">
        <v>41</v>
      </c>
      <c r="D22" s="23" t="str">
        <f>+D20</f>
        <v>POC UNIVERSIADI - A1 [MOSTRA]</v>
      </c>
      <c r="E22" s="3" t="s">
        <v>109</v>
      </c>
      <c r="F22" s="52" t="str">
        <f>+F13</f>
        <v>AFFIDAMENTO DIRETTO - PROCEDURA SENZA BANDO PER MOTIVI ARTISTICI (ART. 63 D.LGS. N. 50/2016)</v>
      </c>
      <c r="G22" s="42" t="s">
        <v>49</v>
      </c>
      <c r="H22" s="21" t="s">
        <v>175</v>
      </c>
      <c r="I22" s="21">
        <v>7</v>
      </c>
      <c r="J22" s="45">
        <v>43654</v>
      </c>
      <c r="K22" s="48">
        <v>7526.91</v>
      </c>
      <c r="L22" s="45">
        <v>43671</v>
      </c>
      <c r="M22" s="48">
        <v>6169.6</v>
      </c>
      <c r="N22" s="48">
        <f>+K22-M22</f>
        <v>1357.3099999999995</v>
      </c>
      <c r="O22" s="48">
        <f t="shared" si="1"/>
        <v>7526.91</v>
      </c>
    </row>
    <row r="23" spans="1:15" s="17" customFormat="1" x14ac:dyDescent="0.25">
      <c r="A23" s="25">
        <v>40</v>
      </c>
      <c r="B23" s="22">
        <f>+B22</f>
        <v>43641</v>
      </c>
      <c r="C23" s="3" t="s">
        <v>42</v>
      </c>
      <c r="D23" s="23" t="str">
        <f t="shared" si="2"/>
        <v>POC UNIVERSIADI - A1 [MOSTRA]</v>
      </c>
      <c r="E23" s="3" t="s">
        <v>108</v>
      </c>
      <c r="F23" s="52" t="str">
        <f>+F22</f>
        <v>AFFIDAMENTO DIRETTO - PROCEDURA SENZA BANDO PER MOTIVI ARTISTICI (ART. 63 D.LGS. N. 50/2016)</v>
      </c>
      <c r="G23" s="42" t="s">
        <v>48</v>
      </c>
      <c r="H23" s="21" t="s">
        <v>175</v>
      </c>
      <c r="I23" s="21">
        <v>925</v>
      </c>
      <c r="J23" s="45">
        <v>43650</v>
      </c>
      <c r="K23" s="48">
        <v>10463.540000000001</v>
      </c>
      <c r="L23" s="45">
        <v>43670</v>
      </c>
      <c r="M23" s="48">
        <v>8576.67</v>
      </c>
      <c r="N23" s="48">
        <f>+K23-M23</f>
        <v>1886.8700000000008</v>
      </c>
      <c r="O23" s="48">
        <f t="shared" si="1"/>
        <v>10463.540000000001</v>
      </c>
    </row>
    <row r="24" spans="1:15" s="17" customFormat="1" x14ac:dyDescent="0.25">
      <c r="A24" s="25" t="s">
        <v>110</v>
      </c>
      <c r="B24" s="22">
        <v>43641</v>
      </c>
      <c r="C24" s="3" t="s">
        <v>43</v>
      </c>
      <c r="D24" s="23" t="str">
        <f t="shared" si="2"/>
        <v>POC UNIVERSIADI - A1 [MOSTRA]</v>
      </c>
      <c r="E24" s="3" t="s">
        <v>111</v>
      </c>
      <c r="F24" s="53" t="s">
        <v>182</v>
      </c>
      <c r="G24" s="42" t="s">
        <v>52</v>
      </c>
      <c r="H24" s="21" t="s">
        <v>175</v>
      </c>
      <c r="I24" s="21">
        <v>23</v>
      </c>
      <c r="J24" s="45">
        <v>43656</v>
      </c>
      <c r="K24" s="48">
        <v>2500</v>
      </c>
      <c r="L24" s="45">
        <f>+L23</f>
        <v>43670</v>
      </c>
      <c r="M24" s="48">
        <v>2500</v>
      </c>
      <c r="N24" s="48"/>
      <c r="O24" s="48">
        <f t="shared" si="1"/>
        <v>2500</v>
      </c>
    </row>
    <row r="25" spans="1:15" s="17" customFormat="1" x14ac:dyDescent="0.25">
      <c r="A25" s="25" t="s">
        <v>112</v>
      </c>
      <c r="B25" s="22">
        <v>43641</v>
      </c>
      <c r="C25" s="3" t="s">
        <v>44</v>
      </c>
      <c r="D25" s="23" t="str">
        <f t="shared" si="2"/>
        <v>POC UNIVERSIADI - A1 [MOSTRA]</v>
      </c>
      <c r="E25" s="3" t="s">
        <v>113</v>
      </c>
      <c r="F25" s="53" t="s">
        <v>183</v>
      </c>
      <c r="G25" s="42" t="s">
        <v>114</v>
      </c>
      <c r="H25" s="21" t="s">
        <v>175</v>
      </c>
      <c r="I25" s="21">
        <v>358</v>
      </c>
      <c r="J25" s="45">
        <v>43724</v>
      </c>
      <c r="K25" s="48">
        <v>1769</v>
      </c>
      <c r="L25" s="45">
        <v>43852</v>
      </c>
      <c r="M25" s="48">
        <v>1450</v>
      </c>
      <c r="N25" s="48">
        <v>319</v>
      </c>
      <c r="O25" s="48">
        <f t="shared" si="1"/>
        <v>1769</v>
      </c>
    </row>
    <row r="26" spans="1:15" s="17" customFormat="1" x14ac:dyDescent="0.25">
      <c r="A26" s="25" t="s">
        <v>115</v>
      </c>
      <c r="B26" s="22">
        <f>+B25</f>
        <v>43641</v>
      </c>
      <c r="C26" s="3" t="s">
        <v>45</v>
      </c>
      <c r="D26" s="23" t="str">
        <f t="shared" si="2"/>
        <v>POC UNIVERSIADI - A1 [MOSTRA]</v>
      </c>
      <c r="E26" s="3" t="s">
        <v>116</v>
      </c>
      <c r="F26" s="51" t="str">
        <f>+F21</f>
        <v>PROCEDURA NEGOZIATA SOTTO SOGLIA - AFFIDAMENTO PREVIA VALUTAZIONE PROFILI</v>
      </c>
      <c r="G26" s="42" t="s">
        <v>47</v>
      </c>
      <c r="H26" s="21" t="s">
        <v>175</v>
      </c>
      <c r="I26" s="21">
        <v>551</v>
      </c>
      <c r="J26" s="45">
        <v>43662</v>
      </c>
      <c r="K26" s="48">
        <v>319</v>
      </c>
      <c r="L26" s="45">
        <f>+L22</f>
        <v>43671</v>
      </c>
      <c r="M26" s="48">
        <v>290</v>
      </c>
      <c r="N26" s="48">
        <f>+K26-M26</f>
        <v>29</v>
      </c>
      <c r="O26" s="48">
        <f t="shared" si="1"/>
        <v>319</v>
      </c>
    </row>
    <row r="27" spans="1:15" s="17" customFormat="1" x14ac:dyDescent="0.25">
      <c r="A27" s="25" t="s">
        <v>121</v>
      </c>
      <c r="B27" s="22">
        <v>43644</v>
      </c>
      <c r="C27" s="3" t="s">
        <v>46</v>
      </c>
      <c r="D27" s="23" t="s">
        <v>148</v>
      </c>
      <c r="E27" s="3" t="s">
        <v>153</v>
      </c>
      <c r="F27" s="51" t="str">
        <f>+F29</f>
        <v>PROCEDURA NEGOZIATA SOTTO SOGLIA - AFFIDAMENTO PREVIA VALUTAZIONE PROFILI</v>
      </c>
      <c r="G27" s="42" t="s">
        <v>54</v>
      </c>
      <c r="H27" s="21" t="s">
        <v>175</v>
      </c>
      <c r="I27" s="21">
        <v>4</v>
      </c>
      <c r="J27" s="45">
        <v>43802</v>
      </c>
      <c r="K27" s="48">
        <v>10000</v>
      </c>
      <c r="L27" s="45">
        <v>43805</v>
      </c>
      <c r="M27" s="48">
        <f>+K27</f>
        <v>10000</v>
      </c>
      <c r="N27" s="48"/>
      <c r="O27" s="48">
        <f t="shared" si="1"/>
        <v>10000</v>
      </c>
    </row>
    <row r="28" spans="1:15" s="17" customFormat="1" x14ac:dyDescent="0.25">
      <c r="A28" s="25" t="s">
        <v>117</v>
      </c>
      <c r="B28" s="22">
        <v>43651</v>
      </c>
      <c r="C28" s="3" t="s">
        <v>50</v>
      </c>
      <c r="D28" s="23" t="s">
        <v>4</v>
      </c>
      <c r="E28" s="3" t="s">
        <v>118</v>
      </c>
      <c r="F28" s="51" t="str">
        <f>+F27</f>
        <v>PROCEDURA NEGOZIATA SOTTO SOGLIA - AFFIDAMENTO PREVIA VALUTAZIONE PROFILI</v>
      </c>
      <c r="G28" s="42" t="s">
        <v>53</v>
      </c>
      <c r="H28" s="21" t="s">
        <v>175</v>
      </c>
      <c r="I28" s="21">
        <v>1</v>
      </c>
      <c r="J28" s="45">
        <v>43900</v>
      </c>
      <c r="K28" s="48">
        <f>+M28</f>
        <v>2496</v>
      </c>
      <c r="L28" s="45">
        <v>43909</v>
      </c>
      <c r="M28" s="48">
        <v>2496</v>
      </c>
      <c r="N28" s="48"/>
      <c r="O28" s="48">
        <f>+M28</f>
        <v>2496</v>
      </c>
    </row>
    <row r="29" spans="1:15" s="17" customFormat="1" x14ac:dyDescent="0.25">
      <c r="A29" s="25" t="s">
        <v>120</v>
      </c>
      <c r="B29" s="22">
        <v>43651</v>
      </c>
      <c r="C29" s="3" t="s">
        <v>51</v>
      </c>
      <c r="D29" s="23" t="str">
        <f>+D28</f>
        <v>ORDINARIO 2019</v>
      </c>
      <c r="E29" s="3" t="s">
        <v>119</v>
      </c>
      <c r="F29" s="51" t="str">
        <f>+F30</f>
        <v>PROCEDURA NEGOZIATA SOTTO SOGLIA - AFFIDAMENTO PREVIA VALUTAZIONE PROFILI</v>
      </c>
      <c r="G29" s="42" t="s">
        <v>55</v>
      </c>
      <c r="H29" s="21" t="s">
        <v>175</v>
      </c>
      <c r="I29" s="21" t="s">
        <v>207</v>
      </c>
      <c r="J29" s="45">
        <v>43672</v>
      </c>
      <c r="K29" s="48">
        <v>832</v>
      </c>
      <c r="L29" s="45">
        <v>43675</v>
      </c>
      <c r="M29" s="48">
        <v>832</v>
      </c>
      <c r="N29" s="48"/>
      <c r="O29" s="48">
        <f>+M29</f>
        <v>832</v>
      </c>
    </row>
    <row r="30" spans="1:15" s="17" customFormat="1" x14ac:dyDescent="0.25">
      <c r="A30" s="25" t="s">
        <v>133</v>
      </c>
      <c r="B30" s="22">
        <v>43669</v>
      </c>
      <c r="C30" s="3" t="s">
        <v>56</v>
      </c>
      <c r="D30" s="23" t="str">
        <f>+D27</f>
        <v>POC DISTRETTO</v>
      </c>
      <c r="E30" s="3" t="s">
        <v>155</v>
      </c>
      <c r="F30" s="53" t="str">
        <f>+F42</f>
        <v>PROCEDURA NEGOZIATA SOTTO SOGLIA - AFFIDAMENTO PREVIA VALUTAZIONE PROFILI</v>
      </c>
      <c r="G30" s="42" t="s">
        <v>124</v>
      </c>
      <c r="H30" s="21" t="s">
        <v>206</v>
      </c>
      <c r="I30" s="21">
        <v>1</v>
      </c>
      <c r="J30" s="45">
        <v>44222</v>
      </c>
      <c r="K30" s="48">
        <v>9066.67</v>
      </c>
      <c r="L30" s="45">
        <v>44225</v>
      </c>
      <c r="M30" s="48">
        <f>+K30</f>
        <v>9066.67</v>
      </c>
      <c r="N30" s="48"/>
      <c r="O30" s="48">
        <f>+M30</f>
        <v>9066.67</v>
      </c>
    </row>
    <row r="31" spans="1:15" s="17" customFormat="1" x14ac:dyDescent="0.25">
      <c r="A31" s="25">
        <v>57</v>
      </c>
      <c r="B31" s="22">
        <v>43671</v>
      </c>
      <c r="C31" s="3" t="s">
        <v>58</v>
      </c>
      <c r="D31" s="23" t="s">
        <v>146</v>
      </c>
      <c r="E31" s="3" t="s">
        <v>154</v>
      </c>
      <c r="F31" s="53" t="s">
        <v>19</v>
      </c>
      <c r="G31" s="42" t="s">
        <v>92</v>
      </c>
      <c r="H31" s="64"/>
      <c r="I31" s="64"/>
      <c r="J31" s="65"/>
      <c r="K31" s="67"/>
      <c r="L31" s="65"/>
      <c r="M31" s="67"/>
      <c r="N31" s="67"/>
      <c r="O31" s="67"/>
    </row>
    <row r="32" spans="1:15" s="17" customFormat="1" x14ac:dyDescent="0.25">
      <c r="A32" s="25">
        <v>59</v>
      </c>
      <c r="B32" s="22">
        <v>43678</v>
      </c>
      <c r="C32" s="3" t="s">
        <v>59</v>
      </c>
      <c r="D32" s="23" t="s">
        <v>147</v>
      </c>
      <c r="E32" s="3" t="s">
        <v>8</v>
      </c>
      <c r="F32" s="52" t="s">
        <v>106</v>
      </c>
      <c r="G32" s="42" t="s">
        <v>143</v>
      </c>
      <c r="H32" s="58" t="s">
        <v>197</v>
      </c>
      <c r="K32" s="76"/>
      <c r="N32" s="67"/>
      <c r="O32" s="67"/>
    </row>
    <row r="33" spans="1:128" s="17" customFormat="1" x14ac:dyDescent="0.25">
      <c r="A33" s="25">
        <v>60</v>
      </c>
      <c r="B33" s="22">
        <v>43684</v>
      </c>
      <c r="C33" s="3" t="s">
        <v>62</v>
      </c>
      <c r="D33" s="23" t="str">
        <f>+D32</f>
        <v>I POC - linea 2 - anno 2019</v>
      </c>
      <c r="E33" s="3" t="s">
        <v>64</v>
      </c>
      <c r="F33" s="52" t="s">
        <v>106</v>
      </c>
      <c r="G33" s="42" t="s">
        <v>67</v>
      </c>
      <c r="H33" s="21" t="s">
        <v>175</v>
      </c>
      <c r="I33" s="21">
        <v>68</v>
      </c>
      <c r="J33" s="45">
        <v>43684</v>
      </c>
      <c r="K33" s="48">
        <v>793</v>
      </c>
      <c r="L33" s="45">
        <v>43684</v>
      </c>
      <c r="M33" s="48">
        <v>650</v>
      </c>
      <c r="N33" s="48">
        <f>+K33-M33</f>
        <v>143</v>
      </c>
      <c r="O33" s="48">
        <f>+K33</f>
        <v>793</v>
      </c>
    </row>
    <row r="34" spans="1:128" s="17" customFormat="1" x14ac:dyDescent="0.25">
      <c r="A34" s="25">
        <v>61</v>
      </c>
      <c r="B34" s="22">
        <v>43684</v>
      </c>
      <c r="C34" s="3" t="s">
        <v>65</v>
      </c>
      <c r="D34" s="23" t="str">
        <f>+D33</f>
        <v>I POC - linea 2 - anno 2019</v>
      </c>
      <c r="E34" s="3" t="s">
        <v>63</v>
      </c>
      <c r="F34" s="52" t="s">
        <v>106</v>
      </c>
      <c r="G34" s="42" t="s">
        <v>68</v>
      </c>
      <c r="H34" s="21" t="s">
        <v>175</v>
      </c>
      <c r="I34" s="21">
        <v>1</v>
      </c>
      <c r="J34" s="45">
        <v>43698</v>
      </c>
      <c r="K34" s="48">
        <v>1193.1600000000001</v>
      </c>
      <c r="L34" s="45">
        <v>43699</v>
      </c>
      <c r="M34" s="48">
        <v>978</v>
      </c>
      <c r="N34" s="48">
        <f>+K34-M34</f>
        <v>215.16000000000008</v>
      </c>
      <c r="O34" s="48">
        <f>+K34</f>
        <v>1193.1600000000001</v>
      </c>
    </row>
    <row r="35" spans="1:128" s="17" customFormat="1" x14ac:dyDescent="0.25">
      <c r="A35" s="25" t="s">
        <v>122</v>
      </c>
      <c r="B35" s="22">
        <v>43713</v>
      </c>
      <c r="C35" s="3" t="s">
        <v>60</v>
      </c>
      <c r="D35" s="23" t="str">
        <f>+D26</f>
        <v>POC UNIVERSIADI - A1 [MOSTRA]</v>
      </c>
      <c r="E35" s="3" t="s">
        <v>123</v>
      </c>
      <c r="F35" s="51" t="s">
        <v>179</v>
      </c>
      <c r="G35" s="42" t="s">
        <v>66</v>
      </c>
      <c r="H35" s="21" t="s">
        <v>202</v>
      </c>
      <c r="I35" s="21">
        <v>1</v>
      </c>
      <c r="J35" s="45">
        <v>43755</v>
      </c>
      <c r="K35" s="48">
        <v>2000</v>
      </c>
      <c r="L35" s="45">
        <v>43715</v>
      </c>
      <c r="M35" s="48">
        <f>+K35</f>
        <v>2000</v>
      </c>
      <c r="N35" s="48"/>
      <c r="O35" s="48">
        <f>+M35</f>
        <v>2000</v>
      </c>
    </row>
    <row r="36" spans="1:128" s="17" customFormat="1" x14ac:dyDescent="0.25">
      <c r="A36" s="25" t="s">
        <v>125</v>
      </c>
      <c r="B36" s="22">
        <v>43714</v>
      </c>
      <c r="C36" s="3" t="s">
        <v>61</v>
      </c>
      <c r="D36" s="23" t="str">
        <f>+D30</f>
        <v>POC DISTRETTO</v>
      </c>
      <c r="E36" s="3" t="s">
        <v>156</v>
      </c>
      <c r="F36" s="51" t="s">
        <v>179</v>
      </c>
      <c r="G36" s="42" t="s">
        <v>70</v>
      </c>
      <c r="H36" s="21" t="s">
        <v>175</v>
      </c>
      <c r="I36" s="21">
        <v>1</v>
      </c>
      <c r="J36" s="45">
        <v>43789</v>
      </c>
      <c r="K36" s="48">
        <v>1952</v>
      </c>
      <c r="L36" s="45">
        <v>43790</v>
      </c>
      <c r="M36" s="48">
        <v>1600</v>
      </c>
      <c r="N36" s="48">
        <f>+K36-M36</f>
        <v>352</v>
      </c>
      <c r="O36" s="48">
        <f>+K36</f>
        <v>1952</v>
      </c>
    </row>
    <row r="37" spans="1:128" s="17" customFormat="1" x14ac:dyDescent="0.25">
      <c r="A37" s="25" t="s">
        <v>126</v>
      </c>
      <c r="B37" s="22">
        <v>43720</v>
      </c>
      <c r="C37" s="3" t="s">
        <v>69</v>
      </c>
      <c r="D37" s="23" t="str">
        <f>+D36</f>
        <v>POC DISTRETTO</v>
      </c>
      <c r="E37" s="3" t="s">
        <v>157</v>
      </c>
      <c r="F37" s="51" t="str">
        <f>+F43</f>
        <v>PROCEDURA NEGOZIATA SOTTO SOGLIA - AFFIDAMENTO PREVIA VALUTAZIONE PROFILI</v>
      </c>
      <c r="G37" s="42" t="s">
        <v>71</v>
      </c>
      <c r="H37" s="21" t="s">
        <v>175</v>
      </c>
      <c r="I37" s="21">
        <v>1</v>
      </c>
      <c r="J37" s="45">
        <v>43804</v>
      </c>
      <c r="K37" s="48">
        <v>2500</v>
      </c>
      <c r="L37" s="45">
        <v>43805</v>
      </c>
      <c r="M37" s="48">
        <v>2500</v>
      </c>
      <c r="N37" s="48"/>
      <c r="O37" s="48">
        <v>2500</v>
      </c>
    </row>
    <row r="38" spans="1:128" s="17" customFormat="1" x14ac:dyDescent="0.25">
      <c r="A38" s="25" t="s">
        <v>127</v>
      </c>
      <c r="B38" s="22">
        <v>43752</v>
      </c>
      <c r="C38" s="3" t="s">
        <v>73</v>
      </c>
      <c r="D38" s="23" t="str">
        <f>+D29</f>
        <v>ORDINARIO 2019</v>
      </c>
      <c r="E38" s="3" t="s">
        <v>128</v>
      </c>
      <c r="F38" s="51" t="s">
        <v>74</v>
      </c>
      <c r="G38" s="42" t="s">
        <v>75</v>
      </c>
      <c r="H38" s="21" t="s">
        <v>175</v>
      </c>
      <c r="I38" s="21">
        <v>1</v>
      </c>
      <c r="J38" s="45">
        <v>43826</v>
      </c>
      <c r="K38" s="48">
        <v>5202</v>
      </c>
      <c r="L38" s="45">
        <v>43790</v>
      </c>
      <c r="M38" s="48">
        <f>+K38</f>
        <v>5202</v>
      </c>
      <c r="N38" s="48"/>
      <c r="O38" s="48">
        <f>+M38</f>
        <v>5202</v>
      </c>
    </row>
    <row r="39" spans="1:128" s="17" customFormat="1" x14ac:dyDescent="0.25">
      <c r="A39" s="25" t="s">
        <v>129</v>
      </c>
      <c r="B39" s="22">
        <v>43759</v>
      </c>
      <c r="C39" s="36" t="s">
        <v>72</v>
      </c>
      <c r="D39" s="23" t="str">
        <f>+D37</f>
        <v>POC DISTRETTO</v>
      </c>
      <c r="E39" s="3" t="s">
        <v>158</v>
      </c>
      <c r="F39" s="51" t="s">
        <v>179</v>
      </c>
      <c r="G39" s="42" t="s">
        <v>66</v>
      </c>
      <c r="H39" s="21" t="str">
        <f>+H35</f>
        <v>nota di pagamento</v>
      </c>
      <c r="I39" s="21">
        <v>2</v>
      </c>
      <c r="J39" s="45">
        <v>43838</v>
      </c>
      <c r="K39" s="48">
        <v>1500</v>
      </c>
      <c r="L39" s="45">
        <v>43839</v>
      </c>
      <c r="M39" s="48">
        <f>+K39</f>
        <v>1500</v>
      </c>
      <c r="N39" s="48"/>
      <c r="O39" s="48">
        <v>1500</v>
      </c>
    </row>
    <row r="40" spans="1:128" s="17" customFormat="1" x14ac:dyDescent="0.25">
      <c r="A40" s="25" t="s">
        <v>130</v>
      </c>
      <c r="B40" s="22">
        <v>43789</v>
      </c>
      <c r="C40" s="36" t="s">
        <v>77</v>
      </c>
      <c r="D40" s="23" t="s">
        <v>159</v>
      </c>
      <c r="E40" s="3" t="s">
        <v>160</v>
      </c>
      <c r="F40" s="51" t="s">
        <v>74</v>
      </c>
      <c r="G40" s="42" t="s">
        <v>78</v>
      </c>
      <c r="H40" s="21" t="s">
        <v>175</v>
      </c>
      <c r="I40" s="21">
        <v>51</v>
      </c>
      <c r="J40" s="45">
        <v>43816</v>
      </c>
      <c r="K40" s="48">
        <v>5932.16</v>
      </c>
      <c r="L40" s="45">
        <v>43816</v>
      </c>
      <c r="M40" s="48">
        <f>+K40</f>
        <v>5932.16</v>
      </c>
      <c r="N40" s="48"/>
      <c r="O40" s="48">
        <f>+M40</f>
        <v>5932.16</v>
      </c>
    </row>
    <row r="41" spans="1:128" s="17" customFormat="1" x14ac:dyDescent="0.25">
      <c r="A41" s="25">
        <v>75</v>
      </c>
      <c r="B41" s="22">
        <v>43797</v>
      </c>
      <c r="C41" s="3" t="s">
        <v>2</v>
      </c>
      <c r="D41" s="23" t="s">
        <v>161</v>
      </c>
      <c r="E41" s="3" t="s">
        <v>162</v>
      </c>
      <c r="F41" s="51" t="s">
        <v>74</v>
      </c>
      <c r="G41" s="42" t="s">
        <v>10</v>
      </c>
      <c r="H41" s="58" t="s">
        <v>210</v>
      </c>
      <c r="I41" s="64"/>
      <c r="J41" s="65"/>
      <c r="K41" s="67"/>
      <c r="L41" s="65"/>
      <c r="M41" s="67"/>
      <c r="N41" s="66"/>
      <c r="O41" s="67"/>
    </row>
    <row r="42" spans="1:128" s="17" customFormat="1" x14ac:dyDescent="0.25">
      <c r="A42" s="25" t="s">
        <v>131</v>
      </c>
      <c r="B42" s="22">
        <v>43797</v>
      </c>
      <c r="C42" s="36" t="s">
        <v>76</v>
      </c>
      <c r="D42" s="23" t="str">
        <f>+D41</f>
        <v>I POC - linea 4 - anno 2018</v>
      </c>
      <c r="E42" s="3" t="s">
        <v>132</v>
      </c>
      <c r="F42" s="51" t="s">
        <v>205</v>
      </c>
      <c r="G42" s="42" t="s">
        <v>186</v>
      </c>
      <c r="H42" s="21" t="s">
        <v>175</v>
      </c>
      <c r="I42" s="21">
        <v>13</v>
      </c>
      <c r="J42" s="45">
        <v>44029</v>
      </c>
      <c r="K42" s="48">
        <v>2600</v>
      </c>
      <c r="L42" s="45">
        <f>+L44</f>
        <v>44068</v>
      </c>
      <c r="M42" s="48">
        <v>2500</v>
      </c>
      <c r="N42" s="46"/>
      <c r="O42" s="48">
        <f>+K42</f>
        <v>2600</v>
      </c>
    </row>
    <row r="43" spans="1:128" s="17" customFormat="1" x14ac:dyDescent="0.25">
      <c r="A43" s="56" t="s">
        <v>131</v>
      </c>
      <c r="B43" s="22">
        <v>43797</v>
      </c>
      <c r="C43" s="36" t="s">
        <v>76</v>
      </c>
      <c r="D43" s="23" t="s">
        <v>161</v>
      </c>
      <c r="E43" s="3" t="s">
        <v>132</v>
      </c>
      <c r="F43" s="51" t="str">
        <f>+F42</f>
        <v>PROCEDURA NEGOZIATA SOTTO SOGLIA - AFFIDAMENTO PREVIA VALUTAZIONE PROFILI</v>
      </c>
      <c r="G43" s="42" t="s">
        <v>187</v>
      </c>
      <c r="H43" s="58" t="s">
        <v>200</v>
      </c>
      <c r="I43" s="64"/>
      <c r="J43" s="65"/>
      <c r="K43" s="67"/>
      <c r="L43" s="65"/>
      <c r="M43" s="67"/>
      <c r="N43" s="66"/>
      <c r="O43" s="67"/>
    </row>
    <row r="44" spans="1:128" s="17" customFormat="1" x14ac:dyDescent="0.25">
      <c r="A44" s="56" t="s">
        <v>131</v>
      </c>
      <c r="B44" s="22">
        <v>43797</v>
      </c>
      <c r="C44" s="36" t="s">
        <v>76</v>
      </c>
      <c r="D44" s="23" t="s">
        <v>161</v>
      </c>
      <c r="E44" s="3" t="s">
        <v>132</v>
      </c>
      <c r="F44" s="51" t="str">
        <f>+F43</f>
        <v>PROCEDURA NEGOZIATA SOTTO SOGLIA - AFFIDAMENTO PREVIA VALUTAZIONE PROFILI</v>
      </c>
      <c r="G44" s="42" t="s">
        <v>185</v>
      </c>
      <c r="H44" s="21" t="s">
        <v>175</v>
      </c>
      <c r="I44" s="21">
        <v>17</v>
      </c>
      <c r="J44" s="45">
        <v>44027</v>
      </c>
      <c r="K44" s="48">
        <v>3050</v>
      </c>
      <c r="L44" s="45">
        <v>44068</v>
      </c>
      <c r="M44" s="48">
        <v>2500</v>
      </c>
      <c r="N44" s="48">
        <f>+K44-M44</f>
        <v>550</v>
      </c>
      <c r="O44" s="48">
        <f>+K44</f>
        <v>3050</v>
      </c>
    </row>
    <row r="45" spans="1:128" s="2" customFormat="1" x14ac:dyDescent="0.25">
      <c r="A45" s="25">
        <v>78</v>
      </c>
      <c r="B45" s="22">
        <v>43803</v>
      </c>
      <c r="C45" s="36" t="s">
        <v>203</v>
      </c>
      <c r="D45" s="23" t="str">
        <f>+D39</f>
        <v>POC DISTRETTO</v>
      </c>
      <c r="E45" s="3" t="s">
        <v>204</v>
      </c>
      <c r="F45" s="52" t="str">
        <f>+F42</f>
        <v>PROCEDURA NEGOZIATA SOTTO SOGLIA - AFFIDAMENTO PREVIA VALUTAZIONE PROFILI</v>
      </c>
      <c r="G45" s="42" t="s">
        <v>166</v>
      </c>
      <c r="H45" s="21" t="s">
        <v>175</v>
      </c>
      <c r="I45" s="21">
        <v>50</v>
      </c>
      <c r="J45" s="45">
        <v>44035</v>
      </c>
      <c r="K45" s="48">
        <v>6344</v>
      </c>
      <c r="L45" s="45">
        <v>44034</v>
      </c>
      <c r="M45" s="48">
        <v>5000</v>
      </c>
      <c r="N45" s="48">
        <f>+K45-M45</f>
        <v>1344</v>
      </c>
      <c r="O45" s="48">
        <f>+K45</f>
        <v>6344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</row>
    <row r="46" spans="1:128" s="2" customFormat="1" x14ac:dyDescent="0.25">
      <c r="A46" s="27" t="s">
        <v>216</v>
      </c>
      <c r="B46" s="20">
        <v>43815</v>
      </c>
      <c r="C46" s="3" t="s">
        <v>80</v>
      </c>
      <c r="D46" s="23" t="str">
        <f>+D38</f>
        <v>ORDINARIO 2019</v>
      </c>
      <c r="E46" s="3" t="s">
        <v>217</v>
      </c>
      <c r="F46" s="53" t="str">
        <f>+F39</f>
        <v>PROCEDURA NEGOZIATA SOTTO SOGLIA - AFFIDAMENTO PREVIA CONSULTAZIONE DI PREVENTIVI</v>
      </c>
      <c r="G46" s="56" t="s">
        <v>218</v>
      </c>
      <c r="H46" s="58" t="s">
        <v>220</v>
      </c>
      <c r="I46" s="21"/>
      <c r="J46" s="45"/>
      <c r="K46" s="48"/>
      <c r="L46" s="45"/>
      <c r="M46" s="48"/>
      <c r="N46" s="48"/>
      <c r="O46" s="4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</row>
    <row r="47" spans="1:128" s="17" customFormat="1" x14ac:dyDescent="0.25">
      <c r="A47" s="25" t="s">
        <v>134</v>
      </c>
      <c r="B47" s="20">
        <v>43815</v>
      </c>
      <c r="C47" s="3" t="s">
        <v>81</v>
      </c>
      <c r="D47" s="23" t="s">
        <v>163</v>
      </c>
      <c r="E47" s="3" t="s">
        <v>135</v>
      </c>
      <c r="F47" s="53" t="s">
        <v>16</v>
      </c>
      <c r="G47" s="42" t="s">
        <v>136</v>
      </c>
      <c r="H47" s="64"/>
      <c r="I47" s="64"/>
      <c r="J47" s="65"/>
      <c r="K47" s="67"/>
      <c r="L47" s="65"/>
      <c r="M47" s="67"/>
      <c r="N47" s="66"/>
      <c r="O47" s="67"/>
    </row>
    <row r="48" spans="1:128" s="17" customFormat="1" x14ac:dyDescent="0.25">
      <c r="A48" s="25">
        <v>85</v>
      </c>
      <c r="B48" s="20">
        <v>43816</v>
      </c>
      <c r="D48" s="23" t="s">
        <v>79</v>
      </c>
      <c r="E48" s="3" t="s">
        <v>165</v>
      </c>
      <c r="F48" s="53" t="s">
        <v>107</v>
      </c>
      <c r="G48" s="42" t="s">
        <v>144</v>
      </c>
      <c r="H48" s="58" t="s">
        <v>212</v>
      </c>
      <c r="I48" s="64"/>
      <c r="J48" s="65"/>
      <c r="K48" s="67"/>
      <c r="L48" s="65"/>
      <c r="M48" s="67"/>
      <c r="N48" s="66"/>
      <c r="O48" s="67"/>
    </row>
    <row r="49" spans="1:15" s="17" customFormat="1" x14ac:dyDescent="0.25">
      <c r="A49" s="25">
        <v>86</v>
      </c>
      <c r="B49" s="20">
        <v>43817</v>
      </c>
      <c r="C49" s="3" t="s">
        <v>82</v>
      </c>
      <c r="D49" s="23" t="s">
        <v>4</v>
      </c>
      <c r="E49" s="3" t="s">
        <v>164</v>
      </c>
      <c r="F49" s="53" t="str">
        <f>+F36</f>
        <v>PROCEDURA NEGOZIATA SOTTO SOGLIA - AFFIDAMENTO PREVIA CONSULTAZIONE DI PREVENTIVI</v>
      </c>
      <c r="G49" s="42" t="s">
        <v>11</v>
      </c>
      <c r="H49" s="58" t="s">
        <v>213</v>
      </c>
      <c r="I49" s="64"/>
      <c r="J49" s="65"/>
      <c r="K49" s="67"/>
      <c r="L49" s="65"/>
      <c r="M49" s="67"/>
      <c r="N49" s="66"/>
      <c r="O49" s="67"/>
    </row>
    <row r="50" spans="1:15" s="17" customFormat="1" ht="15.75" thickBot="1" x14ac:dyDescent="0.3">
      <c r="I50" s="69"/>
      <c r="J50" s="70"/>
      <c r="K50" s="72"/>
      <c r="L50" s="70"/>
      <c r="M50" s="72"/>
      <c r="N50" s="71"/>
      <c r="O50" s="72"/>
    </row>
    <row r="51" spans="1:15" s="15" customFormat="1" ht="15.75" thickBot="1" x14ac:dyDescent="0.3">
      <c r="A51" s="57" t="s">
        <v>167</v>
      </c>
      <c r="B51" s="37" t="s">
        <v>188</v>
      </c>
      <c r="C51" s="38"/>
      <c r="D51" s="39"/>
      <c r="E51" s="38"/>
      <c r="F51" s="96"/>
      <c r="G51" s="97"/>
      <c r="H51" s="69"/>
      <c r="I51" s="69"/>
      <c r="J51" s="70"/>
      <c r="K51" s="72"/>
      <c r="L51" s="70"/>
      <c r="M51" s="72"/>
      <c r="N51" s="71"/>
      <c r="O51" s="72"/>
    </row>
    <row r="52" spans="1:15" s="15" customFormat="1" x14ac:dyDescent="0.25">
      <c r="A52" s="27"/>
      <c r="B52" s="37" t="s">
        <v>189</v>
      </c>
      <c r="C52" s="38"/>
      <c r="D52" s="39"/>
      <c r="E52" s="103"/>
      <c r="F52" s="96"/>
      <c r="G52" s="97"/>
      <c r="H52" s="69"/>
      <c r="I52" s="69"/>
      <c r="J52" s="70"/>
      <c r="K52" s="72"/>
      <c r="L52" s="70"/>
      <c r="M52" s="72"/>
      <c r="N52" s="71"/>
      <c r="O52" s="72"/>
    </row>
    <row r="53" spans="1:15" s="15" customFormat="1" x14ac:dyDescent="0.25">
      <c r="A53" s="27"/>
      <c r="B53" s="28" t="s">
        <v>190</v>
      </c>
      <c r="C53" s="29"/>
      <c r="D53" s="30"/>
      <c r="E53" s="29"/>
      <c r="F53" s="96"/>
      <c r="G53" s="97"/>
      <c r="H53" s="69"/>
      <c r="I53" s="69"/>
      <c r="J53" s="70"/>
      <c r="K53" s="72"/>
      <c r="L53" s="70"/>
      <c r="M53" s="72"/>
      <c r="N53" s="71"/>
      <c r="O53" s="73"/>
    </row>
    <row r="54" spans="1:15" s="15" customFormat="1" x14ac:dyDescent="0.25">
      <c r="A54" s="27"/>
      <c r="B54" s="84" t="s">
        <v>198</v>
      </c>
      <c r="C54" s="85"/>
      <c r="D54" s="86"/>
      <c r="E54" s="85"/>
      <c r="F54" s="96"/>
      <c r="G54" s="97"/>
      <c r="H54" s="69"/>
      <c r="I54" s="69"/>
      <c r="J54" s="70"/>
      <c r="K54" s="72"/>
      <c r="L54" s="70"/>
      <c r="M54" s="72"/>
      <c r="N54" s="71"/>
      <c r="O54" s="74"/>
    </row>
    <row r="55" spans="1:15" s="15" customFormat="1" x14ac:dyDescent="0.25">
      <c r="A55" s="28"/>
      <c r="B55" s="59" t="s">
        <v>192</v>
      </c>
      <c r="C55" s="59" t="s">
        <v>193</v>
      </c>
      <c r="D55" s="59" t="s">
        <v>194</v>
      </c>
      <c r="E55" s="59" t="s">
        <v>195</v>
      </c>
      <c r="F55" s="59" t="s">
        <v>196</v>
      </c>
      <c r="G55" s="97"/>
      <c r="H55" s="69"/>
      <c r="I55" s="69"/>
      <c r="J55" s="70"/>
      <c r="K55" s="72"/>
      <c r="L55" s="70"/>
      <c r="M55" s="72"/>
      <c r="N55" s="71"/>
      <c r="O55" s="74"/>
    </row>
    <row r="56" spans="1:15" s="15" customFormat="1" x14ac:dyDescent="0.25">
      <c r="A56" s="28"/>
      <c r="B56" s="63">
        <v>217</v>
      </c>
      <c r="C56" s="60">
        <v>43552</v>
      </c>
      <c r="D56" s="62">
        <v>621</v>
      </c>
      <c r="E56" s="62">
        <v>681</v>
      </c>
      <c r="F56" s="95">
        <v>43669</v>
      </c>
      <c r="G56" s="97"/>
      <c r="H56" s="69"/>
      <c r="I56" s="69"/>
      <c r="J56" s="70"/>
      <c r="K56" s="72"/>
      <c r="L56" s="70"/>
      <c r="M56" s="72"/>
      <c r="N56" s="71"/>
      <c r="O56" s="75"/>
    </row>
    <row r="57" spans="1:15" x14ac:dyDescent="0.25">
      <c r="A57" s="28"/>
      <c r="B57" s="63">
        <v>256</v>
      </c>
      <c r="C57" s="60">
        <v>43563</v>
      </c>
      <c r="D57" s="62">
        <v>621</v>
      </c>
      <c r="E57" s="62">
        <v>681</v>
      </c>
      <c r="F57" s="95">
        <f>+F56</f>
        <v>43669</v>
      </c>
      <c r="G57" s="104"/>
      <c r="H57" s="69"/>
      <c r="I57" s="69"/>
      <c r="J57" s="70"/>
      <c r="K57" s="72"/>
      <c r="L57" s="70"/>
      <c r="M57" s="72"/>
      <c r="N57" s="71"/>
      <c r="O57" s="75"/>
    </row>
    <row r="58" spans="1:15" x14ac:dyDescent="0.25">
      <c r="B58" s="63">
        <v>257</v>
      </c>
      <c r="C58" s="60">
        <f>+C57</f>
        <v>43563</v>
      </c>
      <c r="D58" s="62">
        <v>310.5</v>
      </c>
      <c r="E58" s="62">
        <v>340.5</v>
      </c>
      <c r="F58" s="95">
        <f>+F57</f>
        <v>43669</v>
      </c>
      <c r="G58" s="104"/>
      <c r="H58" s="69"/>
      <c r="I58" s="69"/>
      <c r="J58" s="70"/>
      <c r="K58" s="72"/>
      <c r="L58" s="70"/>
      <c r="M58" s="72"/>
      <c r="N58" s="71"/>
      <c r="O58" s="75"/>
    </row>
    <row r="59" spans="1:15" x14ac:dyDescent="0.25">
      <c r="B59" s="84" t="s">
        <v>199</v>
      </c>
      <c r="C59" s="84"/>
      <c r="D59" s="84"/>
      <c r="E59" s="84"/>
      <c r="F59" s="105"/>
      <c r="G59" s="104"/>
      <c r="H59" s="69"/>
      <c r="I59" s="69"/>
      <c r="J59" s="70"/>
      <c r="K59" s="72"/>
      <c r="L59" s="70"/>
      <c r="M59" s="72"/>
      <c r="N59" s="71"/>
      <c r="O59" s="75"/>
    </row>
    <row r="60" spans="1:15" x14ac:dyDescent="0.25">
      <c r="B60" s="59" t="s">
        <v>192</v>
      </c>
      <c r="C60" s="59" t="s">
        <v>193</v>
      </c>
      <c r="D60" s="59" t="s">
        <v>194</v>
      </c>
      <c r="E60" s="59" t="s">
        <v>195</v>
      </c>
      <c r="F60" s="95" t="s">
        <v>196</v>
      </c>
      <c r="G60" s="104"/>
      <c r="H60" s="69"/>
      <c r="I60" s="69"/>
      <c r="J60" s="70"/>
      <c r="K60" s="72"/>
      <c r="L60" s="70"/>
      <c r="M60" s="72"/>
      <c r="N60" s="71"/>
      <c r="O60" s="75"/>
    </row>
    <row r="61" spans="1:15" x14ac:dyDescent="0.25">
      <c r="A61" s="28"/>
      <c r="B61" s="47">
        <v>300131</v>
      </c>
      <c r="C61" s="60">
        <v>43738</v>
      </c>
      <c r="D61" s="48">
        <v>2176.09</v>
      </c>
      <c r="E61" s="48">
        <v>2608.4699999999998</v>
      </c>
      <c r="F61" s="95">
        <v>43707</v>
      </c>
      <c r="G61" s="104"/>
      <c r="H61" s="104"/>
      <c r="I61" s="104"/>
      <c r="J61" s="106"/>
      <c r="K61" s="107"/>
      <c r="L61" s="108"/>
      <c r="M61" s="107"/>
      <c r="N61" s="109"/>
      <c r="O61" s="109"/>
    </row>
    <row r="62" spans="1:15" x14ac:dyDescent="0.25">
      <c r="B62" s="63">
        <v>300117</v>
      </c>
      <c r="C62" s="60">
        <v>43708</v>
      </c>
      <c r="D62" s="62">
        <v>3798.44</v>
      </c>
      <c r="E62" s="62">
        <v>4526.1400000000003</v>
      </c>
      <c r="F62" s="95">
        <v>43705</v>
      </c>
      <c r="G62" s="104"/>
      <c r="H62" s="104"/>
      <c r="I62" s="104"/>
      <c r="J62" s="106"/>
      <c r="K62" s="107"/>
      <c r="L62" s="108"/>
      <c r="M62" s="107"/>
      <c r="N62" s="109"/>
      <c r="O62" s="109"/>
    </row>
    <row r="63" spans="1:15" x14ac:dyDescent="0.25">
      <c r="B63" s="63">
        <v>300118</v>
      </c>
      <c r="C63" s="60">
        <f>+C62</f>
        <v>43708</v>
      </c>
      <c r="D63" s="62">
        <v>483.19</v>
      </c>
      <c r="E63" s="62">
        <v>589.49</v>
      </c>
      <c r="F63" s="95">
        <f>+F62</f>
        <v>43705</v>
      </c>
      <c r="G63" s="17"/>
      <c r="H63" s="17"/>
      <c r="I63" s="17"/>
      <c r="J63" s="17"/>
      <c r="K63" s="107"/>
      <c r="L63" s="108"/>
      <c r="M63" s="109"/>
      <c r="N63" s="109"/>
      <c r="O63" s="109"/>
    </row>
    <row r="64" spans="1:15" x14ac:dyDescent="0.25">
      <c r="A64" s="61"/>
      <c r="B64" s="84" t="s">
        <v>201</v>
      </c>
      <c r="C64" s="87"/>
      <c r="D64" s="87"/>
      <c r="E64" s="84"/>
      <c r="F64" s="95"/>
      <c r="G64" s="17"/>
      <c r="H64" s="17"/>
      <c r="I64" s="17"/>
      <c r="J64" s="17"/>
      <c r="K64" s="107"/>
      <c r="L64" s="17"/>
      <c r="M64" s="109"/>
      <c r="N64" s="109"/>
      <c r="O64" s="109"/>
    </row>
    <row r="65" spans="1:15" x14ac:dyDescent="0.25">
      <c r="A65" s="61"/>
      <c r="B65" s="59" t="s">
        <v>192</v>
      </c>
      <c r="C65" s="59" t="s">
        <v>193</v>
      </c>
      <c r="D65" s="59" t="s">
        <v>194</v>
      </c>
      <c r="E65" s="59" t="s">
        <v>195</v>
      </c>
      <c r="F65" s="95" t="s">
        <v>196</v>
      </c>
      <c r="G65" s="17"/>
      <c r="H65" s="17"/>
      <c r="I65" s="17"/>
      <c r="J65" s="17"/>
      <c r="K65" s="107"/>
      <c r="L65" s="17"/>
      <c r="M65" s="109"/>
      <c r="N65" s="109"/>
      <c r="O65" s="109"/>
    </row>
    <row r="66" spans="1:15" x14ac:dyDescent="0.25">
      <c r="A66" s="61"/>
      <c r="B66" s="63">
        <v>15</v>
      </c>
      <c r="C66" s="60">
        <v>44039</v>
      </c>
      <c r="D66" s="62">
        <v>2500</v>
      </c>
      <c r="E66" s="62">
        <v>2500</v>
      </c>
      <c r="F66" s="95">
        <v>44068</v>
      </c>
      <c r="G66" s="17"/>
      <c r="H66" s="17"/>
      <c r="I66" s="17"/>
      <c r="J66" s="17"/>
      <c r="K66" s="107"/>
      <c r="L66" s="17"/>
      <c r="M66" s="109"/>
      <c r="N66" s="109"/>
      <c r="O66" s="109"/>
    </row>
    <row r="67" spans="1:15" x14ac:dyDescent="0.25">
      <c r="B67" s="63">
        <v>13</v>
      </c>
      <c r="C67" s="60">
        <v>44326</v>
      </c>
      <c r="D67" s="62">
        <v>2500</v>
      </c>
      <c r="E67" s="62">
        <v>2500</v>
      </c>
      <c r="F67" s="95">
        <v>44363</v>
      </c>
      <c r="G67" s="17"/>
      <c r="H67" s="17"/>
      <c r="I67" s="17"/>
      <c r="J67" s="17"/>
      <c r="K67" s="107"/>
      <c r="L67" s="17"/>
      <c r="M67" s="109"/>
      <c r="N67" s="109"/>
      <c r="O67" s="109"/>
    </row>
    <row r="68" spans="1:15" x14ac:dyDescent="0.25">
      <c r="A68" s="4"/>
      <c r="B68" s="88" t="s">
        <v>208</v>
      </c>
      <c r="C68" s="2"/>
      <c r="D68" s="2"/>
      <c r="E68" s="2"/>
      <c r="F68" s="95"/>
      <c r="G68" s="17"/>
      <c r="H68" s="17"/>
      <c r="I68" s="17"/>
      <c r="J68" s="17"/>
      <c r="K68" s="109"/>
      <c r="L68" s="17"/>
      <c r="M68" s="109"/>
      <c r="N68" s="109"/>
      <c r="O68" s="109"/>
    </row>
    <row r="69" spans="1:15" x14ac:dyDescent="0.25">
      <c r="A69" s="4"/>
      <c r="B69" s="59" t="s">
        <v>192</v>
      </c>
      <c r="C69" s="59" t="s">
        <v>193</v>
      </c>
      <c r="D69" s="59" t="s">
        <v>194</v>
      </c>
      <c r="E69" s="59" t="s">
        <v>195</v>
      </c>
      <c r="F69" s="95" t="s">
        <v>196</v>
      </c>
      <c r="G69" s="17"/>
      <c r="H69" s="17"/>
      <c r="I69" s="17"/>
      <c r="J69" s="17"/>
      <c r="K69" s="109"/>
      <c r="L69" s="17"/>
      <c r="M69" s="109"/>
      <c r="N69" s="109"/>
      <c r="O69" s="109"/>
    </row>
    <row r="70" spans="1:15" x14ac:dyDescent="0.25">
      <c r="A70" s="4"/>
      <c r="B70" s="78">
        <v>1</v>
      </c>
      <c r="C70" s="79">
        <v>43545</v>
      </c>
      <c r="D70" s="62">
        <v>3120</v>
      </c>
      <c r="E70" s="62">
        <v>3120</v>
      </c>
      <c r="F70" s="95">
        <v>43546</v>
      </c>
      <c r="G70" s="17"/>
      <c r="H70" s="17"/>
      <c r="I70" s="17"/>
      <c r="J70" s="17"/>
      <c r="K70" s="109"/>
      <c r="L70" s="17"/>
      <c r="M70" s="17"/>
      <c r="N70" s="17"/>
      <c r="O70" s="17"/>
    </row>
    <row r="71" spans="1:15" x14ac:dyDescent="0.25">
      <c r="A71" s="4"/>
      <c r="B71" s="78">
        <v>10</v>
      </c>
      <c r="C71" s="79">
        <v>43713</v>
      </c>
      <c r="D71" s="62">
        <v>2912</v>
      </c>
      <c r="E71" s="62">
        <f>+D71</f>
        <v>2912</v>
      </c>
      <c r="F71" s="95">
        <v>43715</v>
      </c>
      <c r="G71" s="110"/>
      <c r="H71" s="111"/>
      <c r="I71" s="17"/>
      <c r="J71" s="17"/>
      <c r="K71" s="17"/>
      <c r="L71" s="17"/>
      <c r="M71" s="17"/>
      <c r="N71" s="17"/>
      <c r="O71" s="17"/>
    </row>
    <row r="72" spans="1:15" x14ac:dyDescent="0.25">
      <c r="A72" s="4"/>
      <c r="B72" s="89" t="s">
        <v>211</v>
      </c>
      <c r="C72" s="90"/>
      <c r="D72" s="88"/>
      <c r="E72" s="88"/>
      <c r="F72" s="95"/>
      <c r="G72" s="17"/>
      <c r="H72" s="17"/>
      <c r="I72" s="17"/>
      <c r="J72" s="17"/>
      <c r="K72" s="17"/>
      <c r="L72" s="17"/>
      <c r="M72" s="17"/>
      <c r="N72" s="17"/>
      <c r="O72" s="17"/>
    </row>
    <row r="73" spans="1:15" x14ac:dyDescent="0.25">
      <c r="A73" s="4"/>
      <c r="B73" s="80" t="s">
        <v>192</v>
      </c>
      <c r="C73" s="80" t="s">
        <v>193</v>
      </c>
      <c r="D73" s="80" t="s">
        <v>194</v>
      </c>
      <c r="E73" s="80" t="s">
        <v>195</v>
      </c>
      <c r="F73" s="95" t="s">
        <v>196</v>
      </c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s="4"/>
      <c r="B74" s="78">
        <v>3307</v>
      </c>
      <c r="C74" s="79">
        <v>44183</v>
      </c>
      <c r="D74" s="81">
        <v>20000</v>
      </c>
      <c r="E74" s="81"/>
      <c r="F74" s="95">
        <v>44264</v>
      </c>
      <c r="G74" s="17"/>
      <c r="H74" s="17"/>
      <c r="I74" s="17"/>
      <c r="J74" s="17"/>
      <c r="K74" s="17"/>
      <c r="L74" s="17"/>
      <c r="M74" s="17"/>
      <c r="N74" s="17"/>
      <c r="O74" s="17"/>
    </row>
    <row r="75" spans="1:15" x14ac:dyDescent="0.25">
      <c r="A75" s="4"/>
      <c r="B75" s="78">
        <v>3316</v>
      </c>
      <c r="C75" s="79">
        <v>44209</v>
      </c>
      <c r="D75" s="81">
        <v>3500</v>
      </c>
      <c r="E75" s="81"/>
      <c r="F75" s="95">
        <v>44264</v>
      </c>
      <c r="G75" s="17"/>
      <c r="H75" s="17"/>
      <c r="I75" s="17"/>
      <c r="J75" s="17"/>
      <c r="K75" s="17"/>
      <c r="L75" s="17"/>
      <c r="M75" s="17"/>
      <c r="N75" s="17"/>
      <c r="O75" s="17"/>
    </row>
    <row r="76" spans="1:15" x14ac:dyDescent="0.25">
      <c r="A76" s="4"/>
      <c r="B76" s="89" t="s">
        <v>215</v>
      </c>
      <c r="C76" s="88"/>
      <c r="D76" s="91"/>
      <c r="E76" s="91"/>
      <c r="F76" s="95"/>
      <c r="G76" s="17"/>
      <c r="H76" s="17"/>
      <c r="I76" s="17"/>
      <c r="J76" s="17"/>
      <c r="K76" s="17"/>
      <c r="L76" s="17"/>
      <c r="M76" s="17"/>
      <c r="N76" s="17"/>
      <c r="O76" s="17"/>
    </row>
    <row r="77" spans="1:15" x14ac:dyDescent="0.25">
      <c r="A77" s="4"/>
      <c r="B77" s="80" t="s">
        <v>192</v>
      </c>
      <c r="C77" s="80" t="s">
        <v>193</v>
      </c>
      <c r="D77" s="80" t="s">
        <v>194</v>
      </c>
      <c r="E77" s="80" t="s">
        <v>195</v>
      </c>
      <c r="F77" s="95" t="s">
        <v>196</v>
      </c>
      <c r="G77" s="17"/>
      <c r="H77" s="17"/>
      <c r="I77" s="17"/>
      <c r="J77" s="17"/>
      <c r="K77" s="17"/>
      <c r="L77" s="17"/>
      <c r="M77" s="17"/>
      <c r="N77" s="17"/>
      <c r="O77" s="17"/>
    </row>
    <row r="78" spans="1:15" x14ac:dyDescent="0.25">
      <c r="A78" s="1"/>
      <c r="B78" s="78">
        <v>13</v>
      </c>
      <c r="C78" s="79">
        <v>44012</v>
      </c>
      <c r="D78" s="81">
        <v>4100</v>
      </c>
      <c r="E78" s="81">
        <v>5002</v>
      </c>
      <c r="F78" s="95">
        <v>44000</v>
      </c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5.75" thickBot="1" x14ac:dyDescent="0.3">
      <c r="A79" s="1"/>
      <c r="B79" s="82">
        <v>15</v>
      </c>
      <c r="C79" s="79">
        <v>44111</v>
      </c>
      <c r="D79" s="81">
        <v>6300</v>
      </c>
      <c r="E79" s="81">
        <v>7686</v>
      </c>
      <c r="F79" s="95">
        <v>44113</v>
      </c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5.75" thickBot="1" x14ac:dyDescent="0.3">
      <c r="A80" s="1"/>
      <c r="B80" s="94"/>
      <c r="C80" s="114" t="s">
        <v>221</v>
      </c>
      <c r="D80" s="77"/>
      <c r="E80" s="77"/>
      <c r="F80" s="112"/>
      <c r="G80" s="17"/>
      <c r="H80" s="17"/>
      <c r="I80" s="17"/>
      <c r="J80" s="17"/>
      <c r="K80" s="17"/>
      <c r="L80" s="17"/>
      <c r="M80" s="17"/>
      <c r="N80" s="17"/>
      <c r="O80" s="17"/>
    </row>
    <row r="81" spans="1:15" x14ac:dyDescent="0.25">
      <c r="A81" s="1"/>
      <c r="B81" s="113" t="s">
        <v>192</v>
      </c>
      <c r="C81" s="80" t="s">
        <v>193</v>
      </c>
      <c r="D81" s="80" t="s">
        <v>194</v>
      </c>
      <c r="E81" s="80" t="s">
        <v>195</v>
      </c>
      <c r="F81" s="95" t="s">
        <v>196</v>
      </c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5">
      <c r="A82" s="1"/>
      <c r="B82" s="83">
        <v>176</v>
      </c>
      <c r="C82" s="92">
        <v>44004</v>
      </c>
      <c r="D82" s="93">
        <v>10010</v>
      </c>
      <c r="E82" s="93">
        <v>12212.2</v>
      </c>
      <c r="F82" s="95">
        <v>44018</v>
      </c>
      <c r="G82" s="17"/>
      <c r="H82" s="17"/>
      <c r="I82" s="17"/>
      <c r="J82" s="17"/>
      <c r="K82" s="17"/>
      <c r="L82" s="17"/>
      <c r="M82" s="17"/>
      <c r="N82" s="17"/>
      <c r="O82" s="17"/>
    </row>
    <row r="83" spans="1:15" x14ac:dyDescent="0.25">
      <c r="B83" s="78">
        <v>262</v>
      </c>
      <c r="C83" s="79">
        <v>44043</v>
      </c>
      <c r="D83" s="81">
        <v>20590</v>
      </c>
      <c r="E83" s="81">
        <v>25119.8</v>
      </c>
      <c r="F83" s="95">
        <v>44112</v>
      </c>
      <c r="G83" s="17"/>
      <c r="H83" s="17"/>
      <c r="I83" s="17"/>
      <c r="J83" s="17"/>
      <c r="K83" s="17"/>
      <c r="L83" s="17"/>
      <c r="M83" s="17"/>
      <c r="N83" s="17"/>
      <c r="O83" s="17"/>
    </row>
    <row r="84" spans="1:15" x14ac:dyDescent="0.25">
      <c r="B84" s="88" t="s">
        <v>214</v>
      </c>
      <c r="C84" s="88"/>
      <c r="D84" s="91"/>
      <c r="E84" s="91"/>
      <c r="F84" s="95"/>
      <c r="G84" s="17"/>
      <c r="H84" s="17"/>
      <c r="I84" s="17"/>
      <c r="J84" s="17"/>
      <c r="K84" s="17"/>
      <c r="L84" s="17"/>
      <c r="M84" s="17"/>
      <c r="N84" s="17"/>
      <c r="O84" s="17"/>
    </row>
    <row r="85" spans="1:15" x14ac:dyDescent="0.25">
      <c r="B85" s="80" t="s">
        <v>192</v>
      </c>
      <c r="C85" s="80" t="s">
        <v>193</v>
      </c>
      <c r="D85" s="80" t="s">
        <v>194</v>
      </c>
      <c r="E85" s="80" t="s">
        <v>195</v>
      </c>
      <c r="F85" s="95" t="s">
        <v>196</v>
      </c>
      <c r="G85" s="17"/>
      <c r="H85" s="17"/>
      <c r="I85" s="17"/>
      <c r="J85" s="17"/>
      <c r="K85" s="17"/>
      <c r="L85" s="17"/>
      <c r="M85" s="17"/>
      <c r="N85" s="17"/>
      <c r="O85" s="17"/>
    </row>
    <row r="86" spans="1:15" x14ac:dyDescent="0.25">
      <c r="B86" s="78">
        <v>1</v>
      </c>
      <c r="C86" s="79">
        <v>43818</v>
      </c>
      <c r="D86" s="81">
        <v>4950</v>
      </c>
      <c r="E86" s="81">
        <v>6039</v>
      </c>
      <c r="F86" s="95">
        <v>43789</v>
      </c>
      <c r="G86" s="17"/>
      <c r="H86" s="17"/>
      <c r="I86" s="17"/>
      <c r="J86" s="17"/>
      <c r="K86" s="17"/>
      <c r="L86" s="17"/>
      <c r="M86" s="17"/>
      <c r="N86" s="17"/>
      <c r="O86" s="17"/>
    </row>
    <row r="87" spans="1:15" x14ac:dyDescent="0.25">
      <c r="B87" s="78">
        <v>2</v>
      </c>
      <c r="C87" s="79">
        <v>43811</v>
      </c>
      <c r="D87" s="81">
        <v>4950</v>
      </c>
      <c r="E87" s="81">
        <f>+E86</f>
        <v>6039</v>
      </c>
      <c r="F87" s="95">
        <v>43816</v>
      </c>
      <c r="G87" s="17"/>
      <c r="H87" s="17"/>
      <c r="I87" s="17"/>
      <c r="J87" s="17"/>
      <c r="K87" s="17"/>
      <c r="L87" s="17"/>
      <c r="M87" s="17"/>
      <c r="N87" s="17"/>
      <c r="O87" s="17"/>
    </row>
    <row r="88" spans="1:15" x14ac:dyDescent="0.25">
      <c r="B88" s="78">
        <v>3</v>
      </c>
      <c r="C88" s="79">
        <v>43826</v>
      </c>
      <c r="D88" s="81">
        <v>4950</v>
      </c>
      <c r="E88" s="81">
        <f>+E87</f>
        <v>6039</v>
      </c>
      <c r="F88" s="95">
        <v>43839</v>
      </c>
      <c r="G88" s="17"/>
      <c r="H88" s="17"/>
      <c r="I88" s="17"/>
      <c r="J88" s="17"/>
      <c r="K88" s="17"/>
      <c r="L88" s="17"/>
      <c r="M88" s="17"/>
      <c r="N88" s="17"/>
      <c r="O88" s="17"/>
    </row>
    <row r="89" spans="1:15" x14ac:dyDescent="0.25">
      <c r="B89" s="78">
        <v>1</v>
      </c>
      <c r="C89" s="79">
        <v>43845</v>
      </c>
      <c r="D89" s="81">
        <v>4950</v>
      </c>
      <c r="E89" s="81">
        <f>+E88</f>
        <v>6039</v>
      </c>
      <c r="F89" s="95">
        <v>43846</v>
      </c>
      <c r="G89" s="17"/>
      <c r="H89" s="17"/>
      <c r="I89" s="17"/>
      <c r="J89" s="17"/>
      <c r="K89" s="17"/>
      <c r="L89" s="17"/>
      <c r="M89" s="17"/>
      <c r="N89" s="17"/>
      <c r="O89" s="17"/>
    </row>
    <row r="90" spans="1:15" x14ac:dyDescent="0.25">
      <c r="B90" s="78">
        <v>2</v>
      </c>
      <c r="C90" s="79">
        <v>43850</v>
      </c>
      <c r="D90" s="81">
        <v>4950</v>
      </c>
      <c r="E90" s="81">
        <f>+E89</f>
        <v>6039</v>
      </c>
      <c r="F90" s="95">
        <v>43852</v>
      </c>
      <c r="G90" s="17"/>
      <c r="H90" s="17"/>
      <c r="I90" s="17"/>
      <c r="J90" s="17"/>
      <c r="K90" s="17"/>
      <c r="L90" s="17"/>
      <c r="M90" s="17"/>
      <c r="N90" s="17"/>
      <c r="O90" s="17"/>
    </row>
    <row r="91" spans="1:15" x14ac:dyDescent="0.25">
      <c r="B91" s="78">
        <v>5</v>
      </c>
      <c r="C91" s="79">
        <v>43864</v>
      </c>
      <c r="D91" s="81">
        <v>4950</v>
      </c>
      <c r="E91" s="81">
        <v>6039</v>
      </c>
      <c r="F91" s="95">
        <v>43867</v>
      </c>
      <c r="G91" s="17"/>
      <c r="H91" s="17"/>
      <c r="I91" s="17"/>
      <c r="J91" s="17"/>
      <c r="K91" s="17"/>
      <c r="L91" s="17"/>
      <c r="M91" s="17"/>
      <c r="N91" s="17"/>
      <c r="O91" s="17"/>
    </row>
    <row r="92" spans="1:15" x14ac:dyDescent="0.25">
      <c r="B92" s="78">
        <v>8</v>
      </c>
      <c r="C92" s="79">
        <v>43893</v>
      </c>
      <c r="D92" s="81">
        <v>22842.7</v>
      </c>
      <c r="E92" s="81">
        <v>27868.09</v>
      </c>
      <c r="F92" s="95">
        <v>43894</v>
      </c>
      <c r="G92" s="17"/>
      <c r="H92" s="17"/>
      <c r="I92" s="17"/>
      <c r="J92" s="17"/>
      <c r="K92" s="17"/>
      <c r="L92" s="17"/>
      <c r="M92" s="17"/>
      <c r="N92" s="17"/>
      <c r="O92" s="17"/>
    </row>
    <row r="93" spans="1:15" x14ac:dyDescent="0.25">
      <c r="B93" s="88" t="s">
        <v>219</v>
      </c>
      <c r="C93" s="88"/>
      <c r="D93" s="91"/>
      <c r="E93" s="91"/>
      <c r="F93" s="99"/>
      <c r="G93" s="17"/>
      <c r="H93" s="17"/>
      <c r="I93" s="17"/>
      <c r="J93" s="17"/>
      <c r="K93" s="17"/>
      <c r="L93" s="17"/>
      <c r="M93" s="17"/>
      <c r="N93" s="17"/>
      <c r="O93" s="17"/>
    </row>
    <row r="94" spans="1:15" x14ac:dyDescent="0.25">
      <c r="B94" s="80" t="s">
        <v>192</v>
      </c>
      <c r="C94" s="80" t="s">
        <v>193</v>
      </c>
      <c r="D94" s="80" t="s">
        <v>194</v>
      </c>
      <c r="E94" s="80" t="s">
        <v>195</v>
      </c>
      <c r="F94" s="100" t="s">
        <v>196</v>
      </c>
      <c r="G94" s="17"/>
      <c r="H94" s="17"/>
      <c r="I94" s="17"/>
      <c r="J94" s="17"/>
      <c r="K94" s="17"/>
      <c r="L94" s="17"/>
      <c r="M94" s="17"/>
      <c r="N94" s="17"/>
      <c r="O94" s="17"/>
    </row>
    <row r="95" spans="1:15" x14ac:dyDescent="0.25">
      <c r="B95" s="78">
        <v>2</v>
      </c>
      <c r="C95" s="79">
        <v>43894</v>
      </c>
      <c r="D95" s="101">
        <v>20000</v>
      </c>
      <c r="E95" s="101">
        <v>24400</v>
      </c>
      <c r="F95" s="95">
        <v>43899</v>
      </c>
      <c r="G95" s="17"/>
      <c r="H95" s="17"/>
      <c r="I95" s="17"/>
      <c r="J95" s="17"/>
      <c r="K95" s="17"/>
      <c r="L95" s="17"/>
      <c r="M95" s="17"/>
      <c r="N95" s="17"/>
      <c r="O95" s="17"/>
    </row>
    <row r="96" spans="1:15" x14ac:dyDescent="0.25">
      <c r="B96" s="102">
        <v>10</v>
      </c>
      <c r="C96" s="79">
        <v>44028</v>
      </c>
      <c r="D96" s="101">
        <v>15000</v>
      </c>
      <c r="E96" s="101">
        <v>18300</v>
      </c>
      <c r="F96" s="95">
        <v>44033</v>
      </c>
      <c r="G96" s="17"/>
      <c r="H96" s="17"/>
      <c r="I96" s="17"/>
      <c r="J96" s="17"/>
      <c r="K96" s="17"/>
      <c r="L96" s="17"/>
      <c r="M96" s="17"/>
      <c r="N96" s="17"/>
      <c r="O96" s="17"/>
    </row>
    <row r="97" spans="2:15" x14ac:dyDescent="0.25">
      <c r="B97" s="102">
        <v>15</v>
      </c>
      <c r="C97" s="79">
        <v>44153</v>
      </c>
      <c r="D97" s="101">
        <v>14000</v>
      </c>
      <c r="E97" s="101">
        <v>17080</v>
      </c>
      <c r="F97" s="95">
        <v>44165</v>
      </c>
      <c r="G97" s="17"/>
      <c r="H97" s="17"/>
      <c r="I97" s="17"/>
      <c r="J97" s="17"/>
      <c r="K97" s="17"/>
      <c r="L97" s="17"/>
      <c r="M97" s="17"/>
      <c r="N97" s="17"/>
      <c r="O97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2022-10-17T15:14:33Z</dcterms:modified>
</cp:coreProperties>
</file>